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7400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9" i="1"/>
  <c r="E87"/>
  <c r="T75"/>
  <c r="H29" l="1"/>
  <c r="I18" s="1"/>
  <c r="F29"/>
  <c r="G17" s="1"/>
  <c r="G28" l="1"/>
  <c r="G26"/>
  <c r="G24"/>
  <c r="G22"/>
  <c r="G20"/>
  <c r="G18"/>
  <c r="J18" s="1"/>
  <c r="I16"/>
  <c r="I27"/>
  <c r="I25"/>
  <c r="I23"/>
  <c r="I21"/>
  <c r="I19"/>
  <c r="I17"/>
  <c r="J17" s="1"/>
  <c r="G16"/>
  <c r="J16" s="1"/>
  <c r="G27"/>
  <c r="G25"/>
  <c r="J25" s="1"/>
  <c r="G23"/>
  <c r="G21"/>
  <c r="J21" s="1"/>
  <c r="G19"/>
  <c r="I28"/>
  <c r="I26"/>
  <c r="I24"/>
  <c r="I22"/>
  <c r="I20"/>
  <c r="J22" l="1"/>
  <c r="J26"/>
  <c r="J19"/>
  <c r="J23"/>
  <c r="J27"/>
  <c r="J20"/>
  <c r="J24"/>
  <c r="J28"/>
</calcChain>
</file>

<file path=xl/sharedStrings.xml><?xml version="1.0" encoding="utf-8"?>
<sst xmlns="http://schemas.openxmlformats.org/spreadsheetml/2006/main" count="54" uniqueCount="37">
  <si>
    <t>Calclate the hole dimension &amp; spqacing of the reinforcement bars</t>
  </si>
  <si>
    <t>AVG</t>
  </si>
  <si>
    <t>Norm Difference</t>
  </si>
  <si>
    <t>Diff vs Avg</t>
  </si>
  <si>
    <t>Ian Crotty</t>
  </si>
  <si>
    <t>A</t>
  </si>
  <si>
    <t>B</t>
  </si>
  <si>
    <t>C</t>
  </si>
  <si>
    <t>Bin</t>
  </si>
  <si>
    <t>More</t>
  </si>
  <si>
    <t>Frequency</t>
  </si>
  <si>
    <t>average = 296.7</t>
  </si>
  <si>
    <t>Distributions of "B" M6</t>
  </si>
  <si>
    <t>D= hole diameter</t>
  </si>
  <si>
    <t>d8= 8mm</t>
  </si>
  <si>
    <t>d6= 6mm</t>
  </si>
  <si>
    <t>DeltaX of the available data = 299-295= 4mm</t>
  </si>
  <si>
    <t>Therefore D= 4+6 = 10mm</t>
  </si>
  <si>
    <t>D = Delta x + d6</t>
  </si>
  <si>
    <t>B = 296.7</t>
  </si>
  <si>
    <t>PLUS 1mm clearance D= 12mm</t>
  </si>
  <si>
    <t>Syandard Dev =</t>
  </si>
  <si>
    <t>[mm]</t>
  </si>
  <si>
    <t xml:space="preserve">4 sigma = </t>
  </si>
  <si>
    <t>Delta  X at 4 sigma = 5mm</t>
  </si>
  <si>
    <t>Therefore D = 5+6 = 11mm</t>
  </si>
  <si>
    <t>PLUS 1mm clearance D= 13mm</t>
  </si>
  <si>
    <t>Will cover 95% of the cases</t>
  </si>
  <si>
    <t>Distributions of "C" M8</t>
  </si>
  <si>
    <t>Standard deviation of the sample</t>
  </si>
  <si>
    <t>Therefore D = 5+8 = 13mm</t>
  </si>
  <si>
    <t>C = 857.1</t>
  </si>
  <si>
    <t>NOTA</t>
  </si>
  <si>
    <t>this is a sample of 13 over 72 values = 18%</t>
  </si>
  <si>
    <t>This should give good results</t>
  </si>
  <si>
    <t>PLUS 1mm clearance D= 15mm (which almost gives 6 sigma !)</t>
  </si>
  <si>
    <t>There is also an error in the measurements that is NOT taken into account here.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</si>
</sst>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9" fontId="0" fillId="0" borderId="0" xfId="0" applyNumberFormat="1"/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Raw Data Values of hole separations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M6</c:v>
          </c:tx>
          <c:cat>
            <c:numRef>
              <c:f>Sheet1!$D$16:$D$28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Sheet1!$F$16:$F$28</c:f>
              <c:numCache>
                <c:formatCode>General</c:formatCode>
                <c:ptCount val="13"/>
                <c:pt idx="0">
                  <c:v>295.5</c:v>
                </c:pt>
                <c:pt idx="1">
                  <c:v>298</c:v>
                </c:pt>
                <c:pt idx="2">
                  <c:v>298</c:v>
                </c:pt>
                <c:pt idx="3">
                  <c:v>296</c:v>
                </c:pt>
                <c:pt idx="4">
                  <c:v>295</c:v>
                </c:pt>
                <c:pt idx="5">
                  <c:v>296</c:v>
                </c:pt>
                <c:pt idx="6">
                  <c:v>297.5</c:v>
                </c:pt>
                <c:pt idx="7">
                  <c:v>297.5</c:v>
                </c:pt>
                <c:pt idx="8">
                  <c:v>296</c:v>
                </c:pt>
                <c:pt idx="9">
                  <c:v>298.5</c:v>
                </c:pt>
                <c:pt idx="10">
                  <c:v>295</c:v>
                </c:pt>
                <c:pt idx="11">
                  <c:v>297</c:v>
                </c:pt>
                <c:pt idx="12">
                  <c:v>297</c:v>
                </c:pt>
              </c:numCache>
            </c:numRef>
          </c:val>
        </c:ser>
        <c:dLbls/>
        <c:axId val="64348928"/>
        <c:axId val="64350848"/>
      </c:barChart>
      <c:barChart>
        <c:barDir val="col"/>
        <c:grouping val="clustered"/>
        <c:ser>
          <c:idx val="1"/>
          <c:order val="1"/>
          <c:tx>
            <c:v>M8</c:v>
          </c:tx>
          <c:spPr>
            <a:solidFill>
              <a:schemeClr val="accent6">
                <a:lumMod val="75000"/>
                <a:alpha val="49000"/>
              </a:schemeClr>
            </a:solidFill>
          </c:spPr>
          <c:cat>
            <c:numRef>
              <c:f>Sheet1!$D$16:$D$28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Sheet1!$H$16:$H$28</c:f>
              <c:numCache>
                <c:formatCode>General</c:formatCode>
                <c:ptCount val="13"/>
                <c:pt idx="0">
                  <c:v>856</c:v>
                </c:pt>
                <c:pt idx="1">
                  <c:v>857</c:v>
                </c:pt>
                <c:pt idx="2">
                  <c:v>859</c:v>
                </c:pt>
                <c:pt idx="3">
                  <c:v>857.5</c:v>
                </c:pt>
                <c:pt idx="4">
                  <c:v>855.5</c:v>
                </c:pt>
                <c:pt idx="5">
                  <c:v>858.5</c:v>
                </c:pt>
                <c:pt idx="6">
                  <c:v>857</c:v>
                </c:pt>
                <c:pt idx="7">
                  <c:v>858</c:v>
                </c:pt>
                <c:pt idx="8">
                  <c:v>855.5</c:v>
                </c:pt>
                <c:pt idx="9">
                  <c:v>858</c:v>
                </c:pt>
                <c:pt idx="10">
                  <c:v>855.5</c:v>
                </c:pt>
                <c:pt idx="11">
                  <c:v>857.5</c:v>
                </c:pt>
                <c:pt idx="12">
                  <c:v>857.5</c:v>
                </c:pt>
              </c:numCache>
            </c:numRef>
          </c:val>
        </c:ser>
        <c:dLbls/>
        <c:axId val="64227584"/>
        <c:axId val="64226048"/>
      </c:barChart>
      <c:catAx>
        <c:axId val="6434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Case #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4350848"/>
        <c:crosses val="autoZero"/>
        <c:auto val="1"/>
        <c:lblAlgn val="ctr"/>
        <c:lblOffset val="100"/>
      </c:catAx>
      <c:valAx>
        <c:axId val="64350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Distance between Holes [mm]</a:t>
                </a:r>
              </a:p>
            </c:rich>
          </c:tx>
          <c:layout/>
        </c:title>
        <c:numFmt formatCode="General" sourceLinked="1"/>
        <c:tickLblPos val="nextTo"/>
        <c:crossAx val="64348928"/>
        <c:crosses val="autoZero"/>
        <c:crossBetween val="between"/>
      </c:valAx>
      <c:valAx>
        <c:axId val="64226048"/>
        <c:scaling>
          <c:orientation val="minMax"/>
        </c:scaling>
        <c:axPos val="r"/>
        <c:numFmt formatCode="General" sourceLinked="1"/>
        <c:tickLblPos val="nextTo"/>
        <c:crossAx val="64227584"/>
        <c:crosses val="max"/>
        <c:crossBetween val="between"/>
      </c:valAx>
      <c:catAx>
        <c:axId val="64227584"/>
        <c:scaling>
          <c:orientation val="minMax"/>
        </c:scaling>
        <c:delete val="1"/>
        <c:axPos val="b"/>
        <c:numFmt formatCode="General" sourceLinked="1"/>
        <c:tickLblPos val="none"/>
        <c:crossAx val="64226048"/>
        <c:crosses val="autoZero"/>
        <c:auto val="1"/>
        <c:lblAlgn val="ctr"/>
        <c:lblOffset val="100"/>
      </c:catAx>
      <c:spPr>
        <a:noFill/>
      </c:spPr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Normalised differences of Dim "B" &amp; "C"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M6</c:v>
          </c:tx>
          <c:cat>
            <c:numRef>
              <c:f>Sheet1!$D$16:$D$28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Sheet1!$G$16:$G$28</c:f>
              <c:numCache>
                <c:formatCode>0.0</c:formatCode>
                <c:ptCount val="13"/>
                <c:pt idx="0">
                  <c:v>-1.1923076923076792</c:v>
                </c:pt>
                <c:pt idx="1">
                  <c:v>1.3076923076923208</c:v>
                </c:pt>
                <c:pt idx="2">
                  <c:v>1.3076923076923208</c:v>
                </c:pt>
                <c:pt idx="3">
                  <c:v>-0.69230769230767919</c:v>
                </c:pt>
                <c:pt idx="4">
                  <c:v>-1.6923076923076792</c:v>
                </c:pt>
                <c:pt idx="5">
                  <c:v>-0.69230769230767919</c:v>
                </c:pt>
                <c:pt idx="6">
                  <c:v>0.80769230769232081</c:v>
                </c:pt>
                <c:pt idx="7">
                  <c:v>0.80769230769232081</c:v>
                </c:pt>
                <c:pt idx="8">
                  <c:v>-0.69230769230767919</c:v>
                </c:pt>
                <c:pt idx="9">
                  <c:v>1.8076923076923208</c:v>
                </c:pt>
                <c:pt idx="10">
                  <c:v>-1.6923076923076792</c:v>
                </c:pt>
                <c:pt idx="11">
                  <c:v>0.30769230769232081</c:v>
                </c:pt>
                <c:pt idx="12">
                  <c:v>0.30769230769232081</c:v>
                </c:pt>
              </c:numCache>
            </c:numRef>
          </c:val>
        </c:ser>
        <c:ser>
          <c:idx val="1"/>
          <c:order val="1"/>
          <c:tx>
            <c:v>M8</c:v>
          </c:tx>
          <c:cat>
            <c:numRef>
              <c:f>Sheet1!$D$16:$D$28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Sheet1!$I$16:$I$28</c:f>
              <c:numCache>
                <c:formatCode>0.0</c:formatCode>
                <c:ptCount val="13"/>
                <c:pt idx="0">
                  <c:v>-1.1153846153846416</c:v>
                </c:pt>
                <c:pt idx="1">
                  <c:v>-0.11538461538464162</c:v>
                </c:pt>
                <c:pt idx="2">
                  <c:v>1.8846153846153584</c:v>
                </c:pt>
                <c:pt idx="3">
                  <c:v>0.38461538461535838</c:v>
                </c:pt>
                <c:pt idx="4">
                  <c:v>-1.6153846153846416</c:v>
                </c:pt>
                <c:pt idx="5">
                  <c:v>1.3846153846153584</c:v>
                </c:pt>
                <c:pt idx="6">
                  <c:v>-0.11538461538464162</c:v>
                </c:pt>
                <c:pt idx="7">
                  <c:v>0.88461538461535838</c:v>
                </c:pt>
                <c:pt idx="8">
                  <c:v>-1.6153846153846416</c:v>
                </c:pt>
                <c:pt idx="9">
                  <c:v>0.88461538461535838</c:v>
                </c:pt>
                <c:pt idx="10">
                  <c:v>-1.6153846153846416</c:v>
                </c:pt>
                <c:pt idx="11">
                  <c:v>0.38461538461535838</c:v>
                </c:pt>
                <c:pt idx="12">
                  <c:v>0.38461538461535838</c:v>
                </c:pt>
              </c:numCache>
            </c:numRef>
          </c:val>
        </c:ser>
        <c:dLbls/>
        <c:axId val="64269696"/>
        <c:axId val="64275968"/>
      </c:barChart>
      <c:catAx>
        <c:axId val="64269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Case #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4275968"/>
        <c:crosses val="autoZero"/>
        <c:auto val="1"/>
        <c:lblAlgn val="ctr"/>
        <c:lblOffset val="100"/>
      </c:catAx>
      <c:valAx>
        <c:axId val="64275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Normalised Difference [mm]</a:t>
                </a:r>
              </a:p>
            </c:rich>
          </c:tx>
          <c:layout/>
        </c:title>
        <c:numFmt formatCode="0.0" sourceLinked="1"/>
        <c:tickLblPos val="nextTo"/>
        <c:crossAx val="642696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Sheet1!$N$44:$N$47</c:f>
              <c:strCache>
                <c:ptCount val="4"/>
                <c:pt idx="0">
                  <c:v>295</c:v>
                </c:pt>
                <c:pt idx="1">
                  <c:v>296.1666667</c:v>
                </c:pt>
                <c:pt idx="2">
                  <c:v>297.3333333</c:v>
                </c:pt>
                <c:pt idx="3">
                  <c:v>More</c:v>
                </c:pt>
              </c:strCache>
            </c:strRef>
          </c:cat>
          <c:val>
            <c:numRef>
              <c:f>Sheet1!$O$44:$O$47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axId val="102746368"/>
        <c:axId val="102756352"/>
      </c:barChart>
      <c:catAx>
        <c:axId val="102746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tickLblPos val="nextTo"/>
        <c:crossAx val="102756352"/>
        <c:crosses val="autoZero"/>
        <c:auto val="1"/>
        <c:lblAlgn val="ctr"/>
        <c:lblOffset val="100"/>
      </c:catAx>
      <c:valAx>
        <c:axId val="1027563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02746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Sheet1!$R$57:$R$64</c:f>
              <c:strCache>
                <c:ptCount val="8"/>
                <c:pt idx="0">
                  <c:v>294</c:v>
                </c:pt>
                <c:pt idx="1">
                  <c:v>295</c:v>
                </c:pt>
                <c:pt idx="2">
                  <c:v>296</c:v>
                </c:pt>
                <c:pt idx="3">
                  <c:v>297</c:v>
                </c:pt>
                <c:pt idx="4">
                  <c:v>298</c:v>
                </c:pt>
                <c:pt idx="5">
                  <c:v>299</c:v>
                </c:pt>
                <c:pt idx="6">
                  <c:v>300</c:v>
                </c:pt>
                <c:pt idx="7">
                  <c:v>More</c:v>
                </c:pt>
              </c:strCache>
            </c:strRef>
          </c:cat>
          <c:val>
            <c:numRef>
              <c:f>Sheet1!$S$57:$S$64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89387776"/>
        <c:axId val="84672512"/>
      </c:barChart>
      <c:catAx>
        <c:axId val="8938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tickLblPos val="nextTo"/>
        <c:crossAx val="84672512"/>
        <c:crosses val="autoZero"/>
        <c:auto val="1"/>
        <c:lblAlgn val="ctr"/>
        <c:lblOffset val="100"/>
      </c:catAx>
      <c:valAx>
        <c:axId val="846725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89387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Sheet1!$D$72:$D$79</c:f>
              <c:strCache>
                <c:ptCount val="8"/>
                <c:pt idx="0">
                  <c:v>854</c:v>
                </c:pt>
                <c:pt idx="1">
                  <c:v>855</c:v>
                </c:pt>
                <c:pt idx="2">
                  <c:v>856</c:v>
                </c:pt>
                <c:pt idx="3">
                  <c:v>857</c:v>
                </c:pt>
                <c:pt idx="4">
                  <c:v>858</c:v>
                </c:pt>
                <c:pt idx="5">
                  <c:v>859</c:v>
                </c:pt>
                <c:pt idx="6">
                  <c:v>860</c:v>
                </c:pt>
                <c:pt idx="7">
                  <c:v>More</c:v>
                </c:pt>
              </c:strCache>
            </c:strRef>
          </c:cat>
          <c:val>
            <c:numRef>
              <c:f>Sheet1!$E$72:$E$79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48977408"/>
        <c:axId val="48978944"/>
      </c:barChart>
      <c:catAx>
        <c:axId val="4897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tickLblPos val="nextTo"/>
        <c:crossAx val="48978944"/>
        <c:crosses val="autoZero"/>
        <c:auto val="1"/>
        <c:lblAlgn val="ctr"/>
        <c:lblOffset val="100"/>
      </c:catAx>
      <c:valAx>
        <c:axId val="489789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48977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</xdr:row>
      <xdr:rowOff>176211</xdr:rowOff>
    </xdr:from>
    <xdr:to>
      <xdr:col>21</xdr:col>
      <xdr:colOff>361950</xdr:colOff>
      <xdr:row>37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32</xdr:row>
      <xdr:rowOff>14286</xdr:rowOff>
    </xdr:from>
    <xdr:to>
      <xdr:col>11</xdr:col>
      <xdr:colOff>161925</xdr:colOff>
      <xdr:row>57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561975</xdr:colOff>
      <xdr:row>4</xdr:row>
      <xdr:rowOff>38100</xdr:rowOff>
    </xdr:from>
    <xdr:to>
      <xdr:col>14</xdr:col>
      <xdr:colOff>219075</xdr:colOff>
      <xdr:row>6</xdr:row>
      <xdr:rowOff>123825</xdr:rowOff>
    </xdr:to>
    <xdr:grpSp>
      <xdr:nvGrpSpPr>
        <xdr:cNvPr id="11" name="Group 10"/>
        <xdr:cNvGrpSpPr/>
      </xdr:nvGrpSpPr>
      <xdr:grpSpPr>
        <a:xfrm>
          <a:off x="4933950" y="800100"/>
          <a:ext cx="4076700" cy="466725"/>
          <a:chOff x="2819400" y="885825"/>
          <a:chExt cx="3924300" cy="466725"/>
        </a:xfrm>
      </xdr:grpSpPr>
      <xdr:grpSp>
        <xdr:nvGrpSpPr>
          <xdr:cNvPr id="10" name="Group 9"/>
          <xdr:cNvGrpSpPr/>
        </xdr:nvGrpSpPr>
        <xdr:grpSpPr>
          <a:xfrm>
            <a:off x="2819400" y="885825"/>
            <a:ext cx="3924300" cy="466725"/>
            <a:chOff x="3857625" y="809625"/>
            <a:chExt cx="3924300" cy="466725"/>
          </a:xfrm>
        </xdr:grpSpPr>
        <xdr:sp macro="" textlink="">
          <xdr:nvSpPr>
            <xdr:cNvPr id="4" name="Rectangle 3"/>
            <xdr:cNvSpPr/>
          </xdr:nvSpPr>
          <xdr:spPr>
            <a:xfrm>
              <a:off x="3857625" y="809625"/>
              <a:ext cx="3924300" cy="466725"/>
            </a:xfrm>
            <a:prstGeom prst="rect">
              <a:avLst/>
            </a:prstGeom>
            <a:solidFill>
              <a:schemeClr val="accent6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5" name="Oval 4"/>
            <xdr:cNvSpPr/>
          </xdr:nvSpPr>
          <xdr:spPr>
            <a:xfrm>
              <a:off x="4686301" y="981075"/>
              <a:ext cx="114300" cy="133350"/>
            </a:xfrm>
            <a:prstGeom prst="ellipse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8" name="Oval 7"/>
            <xdr:cNvSpPr/>
          </xdr:nvSpPr>
          <xdr:spPr>
            <a:xfrm>
              <a:off x="5038725" y="981075"/>
              <a:ext cx="114300" cy="133350"/>
            </a:xfrm>
            <a:prstGeom prst="ellipse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sp macro="" textlink="">
        <xdr:nvSpPr>
          <xdr:cNvPr id="6" name="Oval 5"/>
          <xdr:cNvSpPr/>
        </xdr:nvSpPr>
        <xdr:spPr>
          <a:xfrm>
            <a:off x="6200774" y="1028699"/>
            <a:ext cx="209551" cy="190501"/>
          </a:xfrm>
          <a:prstGeom prst="ellips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</xdr:col>
      <xdr:colOff>295275</xdr:colOff>
      <xdr:row>4</xdr:row>
      <xdr:rowOff>38100</xdr:rowOff>
    </xdr:from>
    <xdr:to>
      <xdr:col>7</xdr:col>
      <xdr:colOff>561975</xdr:colOff>
      <xdr:row>6</xdr:row>
      <xdr:rowOff>123825</xdr:rowOff>
    </xdr:to>
    <xdr:grpSp>
      <xdr:nvGrpSpPr>
        <xdr:cNvPr id="12" name="Group 11"/>
        <xdr:cNvGrpSpPr/>
      </xdr:nvGrpSpPr>
      <xdr:grpSpPr>
        <a:xfrm rot="10800000">
          <a:off x="904875" y="800100"/>
          <a:ext cx="4029075" cy="466725"/>
          <a:chOff x="2819400" y="885825"/>
          <a:chExt cx="3924300" cy="466725"/>
        </a:xfrm>
      </xdr:grpSpPr>
      <xdr:grpSp>
        <xdr:nvGrpSpPr>
          <xdr:cNvPr id="13" name="Group 12"/>
          <xdr:cNvGrpSpPr/>
        </xdr:nvGrpSpPr>
        <xdr:grpSpPr>
          <a:xfrm>
            <a:off x="2819400" y="885825"/>
            <a:ext cx="3924300" cy="466725"/>
            <a:chOff x="3857625" y="809625"/>
            <a:chExt cx="3924300" cy="466725"/>
          </a:xfrm>
        </xdr:grpSpPr>
        <xdr:sp macro="" textlink="">
          <xdr:nvSpPr>
            <xdr:cNvPr id="15" name="Rectangle 14"/>
            <xdr:cNvSpPr/>
          </xdr:nvSpPr>
          <xdr:spPr>
            <a:xfrm>
              <a:off x="3857625" y="809625"/>
              <a:ext cx="3924300" cy="466725"/>
            </a:xfrm>
            <a:prstGeom prst="rect">
              <a:avLst/>
            </a:prstGeom>
            <a:solidFill>
              <a:schemeClr val="accent6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6" name="Oval 15"/>
            <xdr:cNvSpPr/>
          </xdr:nvSpPr>
          <xdr:spPr>
            <a:xfrm>
              <a:off x="4686301" y="981075"/>
              <a:ext cx="114300" cy="133350"/>
            </a:xfrm>
            <a:prstGeom prst="ellipse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7" name="Oval 16"/>
            <xdr:cNvSpPr/>
          </xdr:nvSpPr>
          <xdr:spPr>
            <a:xfrm>
              <a:off x="5038725" y="981075"/>
              <a:ext cx="114300" cy="133350"/>
            </a:xfrm>
            <a:prstGeom prst="ellipse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sp macro="" textlink="">
        <xdr:nvSpPr>
          <xdr:cNvPr id="14" name="Oval 13"/>
          <xdr:cNvSpPr/>
        </xdr:nvSpPr>
        <xdr:spPr>
          <a:xfrm>
            <a:off x="6200774" y="1028699"/>
            <a:ext cx="209551" cy="190501"/>
          </a:xfrm>
          <a:prstGeom prst="ellips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5</xdr:col>
      <xdr:colOff>457200</xdr:colOff>
      <xdr:row>3</xdr:row>
      <xdr:rowOff>85725</xdr:rowOff>
    </xdr:from>
    <xdr:to>
      <xdr:col>6</xdr:col>
      <xdr:colOff>295275</xdr:colOff>
      <xdr:row>3</xdr:row>
      <xdr:rowOff>95250</xdr:rowOff>
    </xdr:to>
    <xdr:cxnSp macro="">
      <xdr:nvCxnSpPr>
        <xdr:cNvPr id="19" name="Straight Arrow Connector 18"/>
        <xdr:cNvCxnSpPr/>
      </xdr:nvCxnSpPr>
      <xdr:spPr>
        <a:xfrm>
          <a:off x="3505200" y="657225"/>
          <a:ext cx="447675" cy="9525"/>
        </a:xfrm>
        <a:prstGeom prst="straightConnector1">
          <a:avLst/>
        </a:prstGeom>
        <a:ln w="25400">
          <a:solidFill>
            <a:schemeClr val="tx1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8</xdr:row>
      <xdr:rowOff>95250</xdr:rowOff>
    </xdr:from>
    <xdr:to>
      <xdr:col>9</xdr:col>
      <xdr:colOff>219075</xdr:colOff>
      <xdr:row>8</xdr:row>
      <xdr:rowOff>95250</xdr:rowOff>
    </xdr:to>
    <xdr:cxnSp macro="">
      <xdr:nvCxnSpPr>
        <xdr:cNvPr id="22" name="Straight Arrow Connector 21"/>
        <xdr:cNvCxnSpPr/>
      </xdr:nvCxnSpPr>
      <xdr:spPr>
        <a:xfrm>
          <a:off x="3952875" y="1619250"/>
          <a:ext cx="1752600" cy="0"/>
        </a:xfrm>
        <a:prstGeom prst="straightConnector1">
          <a:avLst/>
        </a:prstGeom>
        <a:ln w="25400">
          <a:solidFill>
            <a:schemeClr val="tx1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9</xdr:row>
      <xdr:rowOff>85725</xdr:rowOff>
    </xdr:from>
    <xdr:to>
      <xdr:col>13</xdr:col>
      <xdr:colOff>419100</xdr:colOff>
      <xdr:row>9</xdr:row>
      <xdr:rowOff>133350</xdr:rowOff>
    </xdr:to>
    <xdr:cxnSp macro="">
      <xdr:nvCxnSpPr>
        <xdr:cNvPr id="23" name="Straight Arrow Connector 22"/>
        <xdr:cNvCxnSpPr/>
      </xdr:nvCxnSpPr>
      <xdr:spPr>
        <a:xfrm flipV="1">
          <a:off x="1333500" y="1800225"/>
          <a:ext cx="7010400" cy="47625"/>
        </a:xfrm>
        <a:prstGeom prst="straightConnector1">
          <a:avLst/>
        </a:prstGeom>
        <a:ln w="25400">
          <a:solidFill>
            <a:schemeClr val="tx1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352425</xdr:colOff>
      <xdr:row>2</xdr:row>
      <xdr:rowOff>104775</xdr:rowOff>
    </xdr:from>
    <xdr:to>
      <xdr:col>7</xdr:col>
      <xdr:colOff>95250</xdr:colOff>
      <xdr:row>4</xdr:row>
      <xdr:rowOff>0</xdr:rowOff>
    </xdr:to>
    <xdr:sp macro="" textlink="">
      <xdr:nvSpPr>
        <xdr:cNvPr id="30" name="TextBox 29"/>
        <xdr:cNvSpPr txBox="1"/>
      </xdr:nvSpPr>
      <xdr:spPr>
        <a:xfrm>
          <a:off x="4010025" y="485775"/>
          <a:ext cx="3524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</a:t>
          </a:r>
        </a:p>
      </xdr:txBody>
    </xdr:sp>
    <xdr:clientData/>
  </xdr:twoCellAnchor>
  <xdr:twoCellAnchor>
    <xdr:from>
      <xdr:col>10</xdr:col>
      <xdr:colOff>295275</xdr:colOff>
      <xdr:row>8</xdr:row>
      <xdr:rowOff>180976</xdr:rowOff>
    </xdr:from>
    <xdr:to>
      <xdr:col>11</xdr:col>
      <xdr:colOff>38100</xdr:colOff>
      <xdr:row>10</xdr:row>
      <xdr:rowOff>85726</xdr:rowOff>
    </xdr:to>
    <xdr:sp macro="" textlink="">
      <xdr:nvSpPr>
        <xdr:cNvPr id="31" name="TextBox 30"/>
        <xdr:cNvSpPr txBox="1"/>
      </xdr:nvSpPr>
      <xdr:spPr>
        <a:xfrm>
          <a:off x="6648450" y="1704976"/>
          <a:ext cx="3524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</a:t>
          </a:r>
        </a:p>
      </xdr:txBody>
    </xdr:sp>
    <xdr:clientData/>
  </xdr:twoCellAnchor>
  <xdr:twoCellAnchor>
    <xdr:from>
      <xdr:col>7</xdr:col>
      <xdr:colOff>542925</xdr:colOff>
      <xdr:row>7</xdr:row>
      <xdr:rowOff>161925</xdr:rowOff>
    </xdr:from>
    <xdr:to>
      <xdr:col>8</xdr:col>
      <xdr:colOff>285750</xdr:colOff>
      <xdr:row>9</xdr:row>
      <xdr:rowOff>57150</xdr:rowOff>
    </xdr:to>
    <xdr:sp macro="" textlink="">
      <xdr:nvSpPr>
        <xdr:cNvPr id="33" name="TextBox 32"/>
        <xdr:cNvSpPr txBox="1"/>
      </xdr:nvSpPr>
      <xdr:spPr>
        <a:xfrm>
          <a:off x="4810125" y="1495425"/>
          <a:ext cx="3524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</a:t>
          </a:r>
        </a:p>
      </xdr:txBody>
    </xdr:sp>
    <xdr:clientData/>
  </xdr:twoCellAnchor>
  <xdr:twoCellAnchor>
    <xdr:from>
      <xdr:col>16</xdr:col>
      <xdr:colOff>0</xdr:colOff>
      <xdr:row>42</xdr:row>
      <xdr:rowOff>0</xdr:rowOff>
    </xdr:from>
    <xdr:to>
      <xdr:col>22</xdr:col>
      <xdr:colOff>0</xdr:colOff>
      <xdr:row>52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55</xdr:row>
      <xdr:rowOff>0</xdr:rowOff>
    </xdr:from>
    <xdr:to>
      <xdr:col>25</xdr:col>
      <xdr:colOff>590550</xdr:colOff>
      <xdr:row>66</xdr:row>
      <xdr:rowOff>104776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219076</xdr:colOff>
      <xdr:row>69</xdr:row>
      <xdr:rowOff>171450</xdr:rowOff>
    </xdr:from>
    <xdr:to>
      <xdr:col>11</xdr:col>
      <xdr:colOff>333375</xdr:colOff>
      <xdr:row>83</xdr:row>
      <xdr:rowOff>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92"/>
  <sheetViews>
    <sheetView tabSelected="1" topLeftCell="H1" workbookViewId="0">
      <selection activeCell="M4" sqref="M4"/>
    </sheetView>
  </sheetViews>
  <sheetFormatPr defaultRowHeight="15"/>
  <cols>
    <col min="7" max="7" width="10.7109375" customWidth="1"/>
    <col min="9" max="9" width="11.42578125" customWidth="1"/>
  </cols>
  <sheetData>
    <row r="2" spans="4:14">
      <c r="D2" t="s">
        <v>0</v>
      </c>
      <c r="M2" t="s">
        <v>4</v>
      </c>
    </row>
    <row r="3" spans="4:14">
      <c r="M3" s="2">
        <v>41731</v>
      </c>
      <c r="N3">
        <v>2014</v>
      </c>
    </row>
    <row r="4" spans="4:14">
      <c r="M4" s="2">
        <v>41736</v>
      </c>
    </row>
    <row r="5" spans="4:14">
      <c r="M5" s="2"/>
    </row>
    <row r="6" spans="4:14">
      <c r="M6" s="2"/>
    </row>
    <row r="13" spans="4:14">
      <c r="E13" s="3"/>
      <c r="F13" s="3"/>
      <c r="G13" s="3" t="s">
        <v>3</v>
      </c>
      <c r="H13" s="3"/>
      <c r="I13" s="3" t="s">
        <v>3</v>
      </c>
      <c r="J13" s="3" t="s">
        <v>2</v>
      </c>
      <c r="K13" s="3"/>
    </row>
    <row r="14" spans="4:14">
      <c r="E14" s="3" t="s">
        <v>5</v>
      </c>
      <c r="F14" s="3" t="s">
        <v>6</v>
      </c>
      <c r="G14" s="3"/>
      <c r="H14" s="3" t="s">
        <v>7</v>
      </c>
      <c r="I14" s="3"/>
      <c r="J14" s="3"/>
      <c r="K14" s="3"/>
    </row>
    <row r="16" spans="4:14">
      <c r="D16" s="3">
        <v>1</v>
      </c>
      <c r="E16" s="3">
        <v>30</v>
      </c>
      <c r="F16" s="3">
        <v>295.5</v>
      </c>
      <c r="G16" s="4">
        <f>F16-F$29</f>
        <v>-1.1923076923076792</v>
      </c>
      <c r="H16" s="3">
        <v>856</v>
      </c>
      <c r="I16" s="4">
        <f>H16-H$29</f>
        <v>-1.1153846153846416</v>
      </c>
      <c r="J16" s="4">
        <f>G16-I16</f>
        <v>-7.692307692303757E-2</v>
      </c>
    </row>
    <row r="17" spans="3:10">
      <c r="D17" s="3">
        <v>2</v>
      </c>
      <c r="E17" s="3">
        <v>30</v>
      </c>
      <c r="F17" s="3">
        <v>298</v>
      </c>
      <c r="G17" s="4">
        <f t="shared" ref="G17:G28" si="0">F17-F$29</f>
        <v>1.3076923076923208</v>
      </c>
      <c r="H17" s="3">
        <v>857</v>
      </c>
      <c r="I17" s="4">
        <f t="shared" ref="I17:I28" si="1">H17-H$29</f>
        <v>-0.11538461538464162</v>
      </c>
      <c r="J17" s="4">
        <f t="shared" ref="J17:J28" si="2">G17-I17</f>
        <v>1.4230769230769624</v>
      </c>
    </row>
    <row r="18" spans="3:10">
      <c r="D18" s="3">
        <v>3</v>
      </c>
      <c r="E18" s="3">
        <v>30</v>
      </c>
      <c r="F18" s="3">
        <v>298</v>
      </c>
      <c r="G18" s="4">
        <f t="shared" si="0"/>
        <v>1.3076923076923208</v>
      </c>
      <c r="H18" s="3">
        <v>859</v>
      </c>
      <c r="I18" s="4">
        <f t="shared" si="1"/>
        <v>1.8846153846153584</v>
      </c>
      <c r="J18" s="4">
        <f t="shared" si="2"/>
        <v>-0.57692307692303757</v>
      </c>
    </row>
    <row r="19" spans="3:10">
      <c r="D19" s="3">
        <v>4</v>
      </c>
      <c r="E19" s="3">
        <v>30</v>
      </c>
      <c r="F19" s="3">
        <v>296</v>
      </c>
      <c r="G19" s="4">
        <f t="shared" si="0"/>
        <v>-0.69230769230767919</v>
      </c>
      <c r="H19" s="3">
        <v>857.5</v>
      </c>
      <c r="I19" s="4">
        <f t="shared" si="1"/>
        <v>0.38461538461535838</v>
      </c>
      <c r="J19" s="4">
        <f t="shared" si="2"/>
        <v>-1.0769230769230376</v>
      </c>
    </row>
    <row r="20" spans="3:10">
      <c r="D20" s="3">
        <v>5</v>
      </c>
      <c r="E20" s="3">
        <v>30</v>
      </c>
      <c r="F20" s="3">
        <v>295</v>
      </c>
      <c r="G20" s="4">
        <f t="shared" si="0"/>
        <v>-1.6923076923076792</v>
      </c>
      <c r="H20" s="3">
        <v>855.5</v>
      </c>
      <c r="I20" s="4">
        <f t="shared" si="1"/>
        <v>-1.6153846153846416</v>
      </c>
      <c r="J20" s="4">
        <f t="shared" si="2"/>
        <v>-7.692307692303757E-2</v>
      </c>
    </row>
    <row r="21" spans="3:10">
      <c r="D21" s="3">
        <v>6</v>
      </c>
      <c r="E21" s="3">
        <v>30</v>
      </c>
      <c r="F21" s="3">
        <v>296</v>
      </c>
      <c r="G21" s="4">
        <f t="shared" si="0"/>
        <v>-0.69230769230767919</v>
      </c>
      <c r="H21" s="3">
        <v>858.5</v>
      </c>
      <c r="I21" s="4">
        <f t="shared" si="1"/>
        <v>1.3846153846153584</v>
      </c>
      <c r="J21" s="4">
        <f t="shared" si="2"/>
        <v>-2.0769230769230376</v>
      </c>
    </row>
    <row r="22" spans="3:10">
      <c r="D22" s="3">
        <v>7</v>
      </c>
      <c r="E22" s="3">
        <v>30</v>
      </c>
      <c r="F22" s="3">
        <v>297.5</v>
      </c>
      <c r="G22" s="4">
        <f t="shared" si="0"/>
        <v>0.80769230769232081</v>
      </c>
      <c r="H22" s="3">
        <v>857</v>
      </c>
      <c r="I22" s="4">
        <f t="shared" si="1"/>
        <v>-0.11538461538464162</v>
      </c>
      <c r="J22" s="4">
        <f t="shared" si="2"/>
        <v>0.92307692307696243</v>
      </c>
    </row>
    <row r="23" spans="3:10">
      <c r="D23" s="3">
        <v>8</v>
      </c>
      <c r="E23" s="3">
        <v>30</v>
      </c>
      <c r="F23" s="3">
        <v>297.5</v>
      </c>
      <c r="G23" s="4">
        <f t="shared" si="0"/>
        <v>0.80769230769232081</v>
      </c>
      <c r="H23" s="3">
        <v>858</v>
      </c>
      <c r="I23" s="4">
        <f t="shared" si="1"/>
        <v>0.88461538461535838</v>
      </c>
      <c r="J23" s="4">
        <f t="shared" si="2"/>
        <v>-7.692307692303757E-2</v>
      </c>
    </row>
    <row r="24" spans="3:10">
      <c r="D24" s="3">
        <v>9</v>
      </c>
      <c r="E24" s="3">
        <v>30</v>
      </c>
      <c r="F24" s="3">
        <v>296</v>
      </c>
      <c r="G24" s="4">
        <f t="shared" si="0"/>
        <v>-0.69230769230767919</v>
      </c>
      <c r="H24" s="3">
        <v>855.5</v>
      </c>
      <c r="I24" s="4">
        <f t="shared" si="1"/>
        <v>-1.6153846153846416</v>
      </c>
      <c r="J24" s="4">
        <f t="shared" si="2"/>
        <v>0.92307692307696243</v>
      </c>
    </row>
    <row r="25" spans="3:10">
      <c r="D25" s="3">
        <v>10</v>
      </c>
      <c r="E25" s="3">
        <v>30</v>
      </c>
      <c r="F25" s="3">
        <v>298.5</v>
      </c>
      <c r="G25" s="4">
        <f t="shared" si="0"/>
        <v>1.8076923076923208</v>
      </c>
      <c r="H25" s="3">
        <v>858</v>
      </c>
      <c r="I25" s="4">
        <f t="shared" si="1"/>
        <v>0.88461538461535838</v>
      </c>
      <c r="J25" s="4">
        <f t="shared" si="2"/>
        <v>0.92307692307696243</v>
      </c>
    </row>
    <row r="26" spans="3:10">
      <c r="D26" s="3">
        <v>11</v>
      </c>
      <c r="E26" s="3">
        <v>30</v>
      </c>
      <c r="F26" s="3">
        <v>295</v>
      </c>
      <c r="G26" s="4">
        <f t="shared" si="0"/>
        <v>-1.6923076923076792</v>
      </c>
      <c r="H26" s="3">
        <v>855.5</v>
      </c>
      <c r="I26" s="4">
        <f t="shared" si="1"/>
        <v>-1.6153846153846416</v>
      </c>
      <c r="J26" s="4">
        <f t="shared" si="2"/>
        <v>-7.692307692303757E-2</v>
      </c>
    </row>
    <row r="27" spans="3:10">
      <c r="D27" s="3">
        <v>12</v>
      </c>
      <c r="E27" s="3">
        <v>30</v>
      </c>
      <c r="F27" s="3">
        <v>297</v>
      </c>
      <c r="G27" s="4">
        <f t="shared" si="0"/>
        <v>0.30769230769232081</v>
      </c>
      <c r="H27" s="3">
        <v>857.5</v>
      </c>
      <c r="I27" s="4">
        <f t="shared" si="1"/>
        <v>0.38461538461535838</v>
      </c>
      <c r="J27" s="4">
        <f t="shared" si="2"/>
        <v>-7.692307692303757E-2</v>
      </c>
    </row>
    <row r="28" spans="3:10">
      <c r="D28" s="3">
        <v>13</v>
      </c>
      <c r="E28" s="3">
        <v>30</v>
      </c>
      <c r="F28" s="3">
        <v>297</v>
      </c>
      <c r="G28" s="4">
        <f t="shared" si="0"/>
        <v>0.30769230769232081</v>
      </c>
      <c r="H28" s="3">
        <v>857.5</v>
      </c>
      <c r="I28" s="4">
        <f t="shared" si="1"/>
        <v>0.38461538461535838</v>
      </c>
      <c r="J28" s="4">
        <f t="shared" si="2"/>
        <v>-7.692307692303757E-2</v>
      </c>
    </row>
    <row r="29" spans="3:10">
      <c r="C29" t="s">
        <v>1</v>
      </c>
      <c r="F29" s="1">
        <f>AVERAGE(F16:F28)</f>
        <v>296.69230769230768</v>
      </c>
      <c r="G29" s="1"/>
      <c r="H29" s="1">
        <f>AVERAGE(H16:H28)</f>
        <v>857.11538461538464</v>
      </c>
      <c r="I29" s="1"/>
    </row>
    <row r="40" spans="14:16" ht="26.25">
      <c r="P40" s="10" t="s">
        <v>12</v>
      </c>
    </row>
    <row r="42" spans="14:16" ht="15.75" thickBot="1"/>
    <row r="43" spans="14:16">
      <c r="N43" s="7" t="s">
        <v>8</v>
      </c>
      <c r="O43" s="7" t="s">
        <v>10</v>
      </c>
    </row>
    <row r="44" spans="14:16">
      <c r="N44" s="5">
        <v>295</v>
      </c>
      <c r="O44" s="5">
        <v>2</v>
      </c>
    </row>
    <row r="45" spans="14:16">
      <c r="N45" s="5">
        <v>296.16666666666669</v>
      </c>
      <c r="O45" s="5">
        <v>4</v>
      </c>
    </row>
    <row r="46" spans="14:16">
      <c r="N46" s="5">
        <v>297.33333333333331</v>
      </c>
      <c r="O46" s="5">
        <v>2</v>
      </c>
    </row>
    <row r="47" spans="14:16" ht="15.75" thickBot="1">
      <c r="N47" s="6" t="s">
        <v>9</v>
      </c>
      <c r="O47" s="6">
        <v>5</v>
      </c>
    </row>
    <row r="54" spans="4:19">
      <c r="N54">
        <v>294</v>
      </c>
    </row>
    <row r="55" spans="4:19" ht="15.75" thickBot="1">
      <c r="N55">
        <v>295</v>
      </c>
    </row>
    <row r="56" spans="4:19">
      <c r="N56">
        <v>296</v>
      </c>
      <c r="R56" s="7" t="s">
        <v>8</v>
      </c>
      <c r="S56" s="7" t="s">
        <v>10</v>
      </c>
    </row>
    <row r="57" spans="4:19">
      <c r="N57">
        <v>297</v>
      </c>
      <c r="R57" s="8">
        <v>294</v>
      </c>
      <c r="S57" s="5">
        <v>0</v>
      </c>
    </row>
    <row r="58" spans="4:19">
      <c r="N58">
        <v>298</v>
      </c>
      <c r="R58" s="8">
        <v>295</v>
      </c>
      <c r="S58" s="5">
        <v>2</v>
      </c>
    </row>
    <row r="59" spans="4:19" ht="15.75" thickBot="1">
      <c r="N59">
        <v>299</v>
      </c>
      <c r="R59" s="8">
        <v>296</v>
      </c>
      <c r="S59" s="5">
        <v>4</v>
      </c>
    </row>
    <row r="60" spans="4:19">
      <c r="D60" s="7"/>
      <c r="E60" s="7"/>
      <c r="N60">
        <v>300</v>
      </c>
      <c r="R60" s="8">
        <v>297</v>
      </c>
      <c r="S60" s="5">
        <v>2</v>
      </c>
    </row>
    <row r="61" spans="4:19">
      <c r="D61" s="5"/>
      <c r="E61" s="5"/>
      <c r="R61" s="8">
        <v>298</v>
      </c>
      <c r="S61" s="5">
        <v>4</v>
      </c>
    </row>
    <row r="62" spans="4:19">
      <c r="D62" s="5"/>
      <c r="E62" s="5"/>
      <c r="R62" s="8">
        <v>299</v>
      </c>
      <c r="S62" s="5">
        <v>1</v>
      </c>
    </row>
    <row r="63" spans="4:19">
      <c r="D63" s="5"/>
      <c r="E63" s="5"/>
      <c r="R63" s="8">
        <v>300</v>
      </c>
      <c r="S63" s="5">
        <v>0</v>
      </c>
    </row>
    <row r="64" spans="4:19" ht="15.75" thickBot="1">
      <c r="D64" s="6"/>
      <c r="E64" s="6"/>
      <c r="R64" s="6" t="s">
        <v>9</v>
      </c>
      <c r="S64" s="6">
        <v>0</v>
      </c>
    </row>
    <row r="66" spans="2:23">
      <c r="R66" t="s">
        <v>11</v>
      </c>
    </row>
    <row r="67" spans="2:23">
      <c r="R67" t="s">
        <v>13</v>
      </c>
    </row>
    <row r="68" spans="2:23" ht="26.25">
      <c r="B68" s="10" t="s">
        <v>28</v>
      </c>
      <c r="R68" t="s">
        <v>15</v>
      </c>
    </row>
    <row r="69" spans="2:23">
      <c r="R69" t="s">
        <v>14</v>
      </c>
      <c r="T69" t="s">
        <v>18</v>
      </c>
    </row>
    <row r="70" spans="2:23" ht="15.75" thickBot="1"/>
    <row r="71" spans="2:23">
      <c r="B71">
        <v>854</v>
      </c>
      <c r="D71" s="7" t="s">
        <v>8</v>
      </c>
      <c r="E71" s="7" t="s">
        <v>10</v>
      </c>
      <c r="R71" t="s">
        <v>16</v>
      </c>
      <c r="W71" t="s">
        <v>17</v>
      </c>
    </row>
    <row r="72" spans="2:23">
      <c r="B72">
        <v>855</v>
      </c>
      <c r="D72" s="8">
        <v>854</v>
      </c>
      <c r="E72" s="5">
        <v>0</v>
      </c>
      <c r="W72" t="s">
        <v>19</v>
      </c>
    </row>
    <row r="73" spans="2:23">
      <c r="B73">
        <v>856</v>
      </c>
      <c r="D73" s="8">
        <v>855</v>
      </c>
      <c r="E73" s="5">
        <v>0</v>
      </c>
      <c r="W73" t="s">
        <v>20</v>
      </c>
    </row>
    <row r="74" spans="2:23">
      <c r="B74">
        <v>857</v>
      </c>
      <c r="D74" s="8">
        <v>856</v>
      </c>
      <c r="E74" s="5">
        <v>4</v>
      </c>
    </row>
    <row r="75" spans="2:23">
      <c r="B75">
        <v>858</v>
      </c>
      <c r="D75" s="8">
        <v>857</v>
      </c>
      <c r="E75" s="5">
        <v>2</v>
      </c>
      <c r="R75" t="s">
        <v>21</v>
      </c>
      <c r="T75">
        <f>STDEV(F16:F28)</f>
        <v>1.1821319289476069</v>
      </c>
      <c r="U75" t="s">
        <v>22</v>
      </c>
      <c r="W75" t="s">
        <v>25</v>
      </c>
    </row>
    <row r="76" spans="2:23">
      <c r="B76">
        <v>859</v>
      </c>
      <c r="D76" s="8">
        <v>858</v>
      </c>
      <c r="E76" s="5">
        <v>5</v>
      </c>
      <c r="R76" t="s">
        <v>23</v>
      </c>
      <c r="S76" s="9">
        <v>-0.95</v>
      </c>
      <c r="T76">
        <v>4.78</v>
      </c>
      <c r="U76" t="s">
        <v>22</v>
      </c>
      <c r="W76" t="s">
        <v>19</v>
      </c>
    </row>
    <row r="77" spans="2:23">
      <c r="B77">
        <v>860</v>
      </c>
      <c r="D77" s="8">
        <v>859</v>
      </c>
      <c r="E77" s="5">
        <v>2</v>
      </c>
      <c r="W77" t="s">
        <v>26</v>
      </c>
    </row>
    <row r="78" spans="2:23">
      <c r="D78" s="8">
        <v>860</v>
      </c>
      <c r="E78" s="5">
        <v>0</v>
      </c>
      <c r="R78" t="s">
        <v>24</v>
      </c>
      <c r="W78" t="s">
        <v>27</v>
      </c>
    </row>
    <row r="79" spans="2:23" ht="15.75" thickBot="1">
      <c r="D79" s="6" t="s">
        <v>9</v>
      </c>
      <c r="E79" s="6">
        <v>0</v>
      </c>
    </row>
    <row r="84" spans="2:15">
      <c r="N84" t="s">
        <v>32</v>
      </c>
    </row>
    <row r="85" spans="2:15">
      <c r="O85" t="s">
        <v>33</v>
      </c>
    </row>
    <row r="86" spans="2:15">
      <c r="B86" t="s">
        <v>29</v>
      </c>
      <c r="O86" t="s">
        <v>34</v>
      </c>
    </row>
    <row r="87" spans="2:15">
      <c r="E87">
        <f>STDEV(H16:H28)</f>
        <v>1.1753341041332104</v>
      </c>
      <c r="F87" t="s">
        <v>22</v>
      </c>
      <c r="O87" t="s">
        <v>36</v>
      </c>
    </row>
    <row r="89" spans="2:15">
      <c r="B89" t="s">
        <v>21</v>
      </c>
      <c r="D89" s="11">
        <f>STDEV(G18:G30)</f>
        <v>1.1677484162422844</v>
      </c>
      <c r="E89" t="s">
        <v>22</v>
      </c>
      <c r="G89" t="s">
        <v>30</v>
      </c>
    </row>
    <row r="90" spans="2:15">
      <c r="B90" t="s">
        <v>23</v>
      </c>
      <c r="C90" s="9">
        <v>-0.95</v>
      </c>
      <c r="D90">
        <v>4.68</v>
      </c>
      <c r="E90" t="s">
        <v>22</v>
      </c>
      <c r="G90" t="s">
        <v>31</v>
      </c>
      <c r="H90" t="s">
        <v>22</v>
      </c>
    </row>
    <row r="91" spans="2:15">
      <c r="G91" t="s">
        <v>35</v>
      </c>
    </row>
    <row r="92" spans="2:15">
      <c r="B92" t="s">
        <v>24</v>
      </c>
      <c r="G92" t="s">
        <v>27</v>
      </c>
    </row>
  </sheetData>
  <sortState ref="D72:D78">
    <sortCondition ref="D72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icrotty2</cp:lastModifiedBy>
  <dcterms:created xsi:type="dcterms:W3CDTF">2014-04-02T13:50:26Z</dcterms:created>
  <dcterms:modified xsi:type="dcterms:W3CDTF">2014-04-07T17:38:34Z</dcterms:modified>
</cp:coreProperties>
</file>