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150" windowHeight="6390" tabRatio="682" activeTab="3"/>
  </bookViews>
  <sheets>
    <sheet name="List" sheetId="1" r:id="rId1"/>
    <sheet name="xxxx" sheetId="2" r:id="rId2"/>
    <sheet name="Blue module" sheetId="3" r:id="rId3"/>
    <sheet name="signal-cable" sheetId="4" r:id="rId4"/>
    <sheet name="LV-cable" sheetId="6" r:id="rId5"/>
    <sheet name="Frequencym" sheetId="7" r:id="rId6"/>
    <sheet name="I2c module" sheetId="8" r:id="rId7"/>
    <sheet name="HV-cable" sheetId="9" r:id="rId8"/>
    <sheet name="Adapter Board" sheetId="10" r:id="rId9"/>
  </sheets>
  <definedNames>
    <definedName name="OLE_LINK14" localSheetId="0">List!$C$11</definedName>
    <definedName name="OLE_LINK6" localSheetId="0">List!$B$62</definedName>
  </definedNames>
  <calcPr calcId="125725"/>
</workbook>
</file>

<file path=xl/calcChain.xml><?xml version="1.0" encoding="utf-8"?>
<calcChain xmlns="http://schemas.openxmlformats.org/spreadsheetml/2006/main">
  <c r="K7" i="4"/>
  <c r="K8"/>
  <c r="M4"/>
  <c r="K6"/>
  <c r="K5"/>
  <c r="K11"/>
  <c r="K12"/>
  <c r="K13"/>
</calcChain>
</file>

<file path=xl/sharedStrings.xml><?xml version="1.0" encoding="utf-8"?>
<sst xmlns="http://schemas.openxmlformats.org/spreadsheetml/2006/main" count="457" uniqueCount="317">
  <si>
    <t xml:space="preserve">Items </t>
  </si>
  <si>
    <t xml:space="preserve">Components </t>
  </si>
  <si>
    <t>Laboratory equipment list</t>
  </si>
  <si>
    <t xml:space="preserve">CONTENTS MUST BE VERIFIED BY assembling sites </t>
  </si>
  <si>
    <t>Quantity for the 3 sites</t>
  </si>
  <si>
    <t>8 Ch - Frequency-meter with  signal cable and power adaptor</t>
  </si>
  <si>
    <t>I2C Nim module</t>
  </si>
  <si>
    <t xml:space="preserve">commercial </t>
  </si>
  <si>
    <t>NIM Blue module  (LVDS--&gt;NIM)</t>
  </si>
  <si>
    <t>SY1527 HV Frame</t>
  </si>
  <si>
    <t>A1513A (LV)</t>
  </si>
  <si>
    <t xml:space="preserve">A1526N (HV)   </t>
  </si>
  <si>
    <t>23 HV channels, 5 LV channels  / site</t>
  </si>
  <si>
    <t xml:space="preserve">HV cables (jupiter (F) -jupiter(F)) </t>
  </si>
  <si>
    <t>Farnell ADC-20/ADC-24 Terminal Board</t>
  </si>
  <si>
    <t>ITEM</t>
  </si>
  <si>
    <t>Connectivity &amp; threshold scan</t>
  </si>
  <si>
    <t>Lemo cables and adaptors</t>
  </si>
  <si>
    <t>Cosmic stand</t>
  </si>
  <si>
    <t>Oscilloscope</t>
  </si>
  <si>
    <t>Cooling tests:</t>
  </si>
  <si>
    <t>&lt;500 euros</t>
  </si>
  <si>
    <t>T-Humidity &amp;  pressure   sensors</t>
  </si>
  <si>
    <t xml:space="preserve">LabView version  7 or latest?  </t>
  </si>
  <si>
    <t xml:space="preserve">Coincidence units </t>
  </si>
  <si>
    <t>Discriminators unit</t>
  </si>
  <si>
    <t>Analog Fan in Fan out units</t>
  </si>
  <si>
    <t xml:space="preserve">Dual Timer </t>
  </si>
  <si>
    <t>Delay units :</t>
  </si>
  <si>
    <t>Software:</t>
  </si>
  <si>
    <t xml:space="preserve">I2C Software </t>
  </si>
  <si>
    <t>Bari</t>
  </si>
  <si>
    <t>Commercial</t>
  </si>
  <si>
    <t xml:space="preserve">Software reading the meteo station under Linux </t>
  </si>
  <si>
    <t>RS232 cable for the I2C module</t>
  </si>
  <si>
    <t>Gas leak and spacer test:</t>
  </si>
  <si>
    <t>Pressure SENSOR CTE7000 0 +40 MBAR</t>
  </si>
  <si>
    <t>Chamber &amp; Gap powering:</t>
  </si>
  <si>
    <t>Environmetal parameters :</t>
  </si>
  <si>
    <t>STATUS</t>
  </si>
  <si>
    <t>Item cost</t>
  </si>
  <si>
    <t xml:space="preserve"> Napoli</t>
  </si>
  <si>
    <t xml:space="preserve"> Bari</t>
  </si>
  <si>
    <t>Total</t>
  </si>
  <si>
    <t>Thesholds</t>
  </si>
  <si>
    <t>Read-out :</t>
  </si>
  <si>
    <t xml:space="preserve">To check if is it working under LabViewV10 </t>
  </si>
  <si>
    <t xml:space="preserve">monitore the noise and rates </t>
  </si>
  <si>
    <t>provide trigger</t>
  </si>
  <si>
    <t>Thresholds for the PMs</t>
  </si>
  <si>
    <t>split signals from the PMs (trigger I/O register)</t>
  </si>
  <si>
    <t>delay for the common stop and fake triggers generation</t>
  </si>
  <si>
    <t>Argon</t>
  </si>
  <si>
    <t>Freon</t>
  </si>
  <si>
    <t>Isobutane</t>
  </si>
  <si>
    <t>Gas Lines :</t>
  </si>
  <si>
    <t>SF6</t>
  </si>
  <si>
    <t>10-ch  Gas Rack for standard and/or Argon mixture</t>
  </si>
  <si>
    <t>gas rack for spacer and leak test</t>
  </si>
  <si>
    <t>Multimeter</t>
  </si>
  <si>
    <t>CERN cosmic stand</t>
  </si>
  <si>
    <t>15 PMTs</t>
  </si>
  <si>
    <t>FAST OR modules</t>
  </si>
  <si>
    <t xml:space="preserve">20 ordered </t>
  </si>
  <si>
    <t>HAMAMATSU H11xxx</t>
  </si>
  <si>
    <t>Archana</t>
  </si>
  <si>
    <t>All the signal  cables should have the same length</t>
  </si>
  <si>
    <t xml:space="preserve">PICO (T and Humidity for gas) </t>
  </si>
  <si>
    <t>Ghent</t>
  </si>
  <si>
    <t>5 slots</t>
  </si>
  <si>
    <t xml:space="preserve">HV modules : 2 </t>
  </si>
  <si>
    <t>special TDC connector Adaptor</t>
  </si>
  <si>
    <t xml:space="preserve">CERN/CAEN ? </t>
  </si>
  <si>
    <t>CERN</t>
  </si>
  <si>
    <t>Software controlling the HV main Frame : HV scan + HV long term + Ar scan</t>
  </si>
  <si>
    <t>DAQ - Analysis</t>
  </si>
  <si>
    <t>DAQ - Online</t>
  </si>
  <si>
    <t>each site</t>
  </si>
  <si>
    <t>common</t>
  </si>
  <si>
    <t>DataBase</t>
  </si>
  <si>
    <t>spares</t>
  </si>
  <si>
    <t>Gent</t>
  </si>
  <si>
    <t>easy monitoring of the signals from the strips</t>
  </si>
  <si>
    <t xml:space="preserve">TDC - 40 pin Adaptor </t>
  </si>
  <si>
    <t>under stady to be produced at cern</t>
  </si>
  <si>
    <t>sites</t>
  </si>
  <si>
    <t>lengths=?</t>
  </si>
  <si>
    <t xml:space="preserve">CAEN TDC V1190A </t>
  </si>
  <si>
    <t>5x96=480 channels</t>
  </si>
  <si>
    <t>WV1190AEXAAA V1190A - 128 Ch. Multievent Multihit TDC</t>
  </si>
  <si>
    <t xml:space="preserve"> VME crate controller ….</t>
  </si>
  <si>
    <t>Identifing which hodoscope has been triggered</t>
  </si>
  <si>
    <t>V1190A - 128 Ch. Multievent Multihit TDC</t>
  </si>
  <si>
    <t xml:space="preserve">record data from the chambers </t>
  </si>
  <si>
    <t>Mumbay</t>
  </si>
  <si>
    <t xml:space="preserve">India </t>
  </si>
  <si>
    <t>6 slots</t>
  </si>
  <si>
    <t xml:space="preserve">16-18 scintillators </t>
  </si>
  <si>
    <t>x 2 PMTs/scintialltor</t>
  </si>
  <si>
    <t>adjust hardware  thresholds</t>
  </si>
  <si>
    <t>done Tome Thesis</t>
  </si>
  <si>
    <t>Responsibility</t>
  </si>
  <si>
    <t>cern</t>
  </si>
  <si>
    <t>TDCS 4 +1 modules</t>
  </si>
  <si>
    <t>8 arrived at cern --&gt; 5 units for Gent</t>
  </si>
  <si>
    <t>ordered 8 in total,  delivered 8</t>
  </si>
  <si>
    <t>Leak test : 3 gaps /working day</t>
  </si>
  <si>
    <t>then during night Argon --&gt; morning HV aArgon</t>
  </si>
  <si>
    <t>then night normal mixture then next day HV scan</t>
  </si>
  <si>
    <t>Total for 3 gaps : 3 days</t>
  </si>
  <si>
    <t>mechanical assembly of a chamber: 2days ( 1 day when experienced)</t>
  </si>
  <si>
    <t xml:space="preserve">QC gaps </t>
  </si>
  <si>
    <t>3 slots for ghent and India, 6 slots for CERN</t>
  </si>
  <si>
    <t>group of 10 (ghent=5,india=6) during 5 days in the cosmic stand</t>
  </si>
  <si>
    <t>1days x 10 +5 =15 days for the whole QC</t>
  </si>
  <si>
    <t>Instruments :</t>
  </si>
  <si>
    <t>Quantity needed  (Ghent)</t>
  </si>
  <si>
    <t>Quantity needed  (India)</t>
  </si>
  <si>
    <t>Quantity needed  (CERN)</t>
  </si>
  <si>
    <t>1 (+1)</t>
  </si>
  <si>
    <t>NIM crates (trigger)</t>
  </si>
  <si>
    <t>VME crate (Daq)</t>
  </si>
  <si>
    <t>NIM crate (DAQ)</t>
  </si>
  <si>
    <t>OK</t>
  </si>
  <si>
    <t>scalers (Trigger)</t>
  </si>
  <si>
    <t>Total =&gt;500ns - 1uSec</t>
  </si>
  <si>
    <t>yes</t>
  </si>
  <si>
    <t xml:space="preserve">TTL to NIM adaptor </t>
  </si>
  <si>
    <t>V2718 caen with optical link (DAQ controller)</t>
  </si>
  <si>
    <t>1 (differ. In gent)</t>
  </si>
  <si>
    <t xml:space="preserve">V1290A 32 channel TDC </t>
  </si>
  <si>
    <t xml:space="preserve"> 3gaps </t>
  </si>
  <si>
    <t>Mumbai : 3 rpcs in the cosmic stand , 3 gaps with standard rpc mixture , 3 gaps with argon, 8 gas ch with stand mixt. + 3 Ar</t>
  </si>
  <si>
    <t>max. flow : 5 lit/hour</t>
  </si>
  <si>
    <t xml:space="preserve">Ghent : 5 RPCS in the cosmic stand, 5 gaps, 12 gas channels standard , Argon line is present , 5 gas channels for Argon + 1line for leak test  (separate Bot.) </t>
  </si>
  <si>
    <t>Cern : 6(10) RPCSs, 10 gaps, 12 channels standard mixture,   12 gas channel for Argon + 1line for the leak test (separate Bot)\</t>
  </si>
  <si>
    <t>1 (2527 for HV) + 1 (for LV)</t>
  </si>
  <si>
    <t>Gent: OK, CERN : Nicolas+Andrey, India : one missing</t>
  </si>
  <si>
    <t>2 +1</t>
  </si>
  <si>
    <t xml:space="preserve">gent: OK, Mumbai OK (need 1 more from EEP), CERN : </t>
  </si>
  <si>
    <t>gent: OK, Mumbai OK, CERN : OK</t>
  </si>
  <si>
    <t>gent: OK, Mumbai 10 from Pool , CERN : OK</t>
  </si>
  <si>
    <t>Logic Fan in Fan out</t>
  </si>
  <si>
    <t>Gent : OK, Mumbai no, CERN:OK</t>
  </si>
  <si>
    <t>gent : Ok, Mumbai verify if 8 channels, CERN OK</t>
  </si>
  <si>
    <t>gent : Ok, Mumbai no, CERN OK</t>
  </si>
  <si>
    <t>NIM-ECL-NIM (lecroy)</t>
  </si>
  <si>
    <t>NIM&lt;--&gt;LVDS module (RPC receiver)</t>
  </si>
  <si>
    <t>Gent : ok, Mumbai :ok Cern :ok</t>
  </si>
  <si>
    <t>Gent:OK, Mumbai:, cern:OK</t>
  </si>
  <si>
    <t xml:space="preserve"> VME  I/O registers  : </t>
  </si>
  <si>
    <t>?</t>
  </si>
  <si>
    <t>Pulse generator 25 ns clock to the TDCs ?</t>
  </si>
  <si>
    <t>connector</t>
  </si>
  <si>
    <t>DAI 4751701</t>
  </si>
  <si>
    <t xml:space="preserve">connector sub DB37 male </t>
  </si>
  <si>
    <t>SCEM</t>
  </si>
  <si>
    <t>Description</t>
  </si>
  <si>
    <t>capot 1</t>
  </si>
  <si>
    <t>09.21.20.714.4</t>
  </si>
  <si>
    <t>shield braid</t>
  </si>
  <si>
    <t>04.76.26.424.9</t>
  </si>
  <si>
    <t>molex</t>
  </si>
  <si>
    <t>flat cable</t>
  </si>
  <si>
    <t>2x20 c</t>
  </si>
  <si>
    <t xml:space="preserve">2x8 </t>
  </si>
  <si>
    <t>scem</t>
  </si>
  <si>
    <t>2x10 c</t>
  </si>
  <si>
    <t>quantity</t>
  </si>
  <si>
    <t>09.55.03.310.0</t>
  </si>
  <si>
    <t xml:space="preserve"> 09.55.03.320.8</t>
  </si>
  <si>
    <t>09.55.03.420.5</t>
  </si>
  <si>
    <t>09.55.03.316.4</t>
  </si>
  <si>
    <t>09.55.03.416.1</t>
  </si>
  <si>
    <t>09.55.03.340.4</t>
  </si>
  <si>
    <t>09.55.03.440.1</t>
  </si>
  <si>
    <t>04.21.22.440.0</t>
  </si>
  <si>
    <t>1.5m</t>
  </si>
  <si>
    <t>power supply</t>
  </si>
  <si>
    <t>12 V 300mA</t>
  </si>
  <si>
    <t>jumbo</t>
  </si>
  <si>
    <t>SUPPLIER</t>
  </si>
  <si>
    <t>University of Napoli</t>
  </si>
  <si>
    <t>Will be delivered begin november</t>
  </si>
  <si>
    <t>1(old in ISR)+2(gent)+1(cern)+1(India)</t>
  </si>
  <si>
    <t>RPC-CMS 8ch freq. meter</t>
  </si>
  <si>
    <t>4m ?</t>
  </si>
  <si>
    <t xml:space="preserve">34 pin Twisted pair cable  for the I2C module </t>
  </si>
  <si>
    <t>5m</t>
  </si>
  <si>
    <t>5m ?</t>
  </si>
  <si>
    <t>09.55.03.334.2</t>
  </si>
  <si>
    <t>09.55.03.434.9</t>
  </si>
  <si>
    <t>09.55.03.410.7</t>
  </si>
  <si>
    <t>QTY</t>
  </si>
  <si>
    <t>Documentation</t>
  </si>
  <si>
    <t>LV cable 8 x 0.75 wires (blue)</t>
  </si>
  <si>
    <t>1m</t>
  </si>
  <si>
    <t>earth cable</t>
  </si>
  <si>
    <t>04.01.61.640.2</t>
  </si>
  <si>
    <t>earth lug</t>
  </si>
  <si>
    <t>2m</t>
  </si>
  <si>
    <t xml:space="preserve">Radiospares 2332775 </t>
  </si>
  <si>
    <t>molex pins</t>
  </si>
  <si>
    <t>RADIOSPARES 2333009</t>
  </si>
  <si>
    <t>EDH 4758752</t>
  </si>
  <si>
    <t>heat shrink Atum 12/4-0</t>
  </si>
  <si>
    <t>Raytronics CH-6331</t>
  </si>
  <si>
    <t>EDH 4614881</t>
  </si>
  <si>
    <r>
      <t xml:space="preserve">2m </t>
    </r>
    <r>
      <rPr>
        <sz val="11"/>
        <color theme="1"/>
        <rFont val="Symbol"/>
        <family val="1"/>
        <charset val="2"/>
      </rPr>
      <t>Æ10</t>
    </r>
  </si>
  <si>
    <t>04.86.45.028.4</t>
  </si>
  <si>
    <t>7m</t>
  </si>
  <si>
    <t>Poly braid to cover wires</t>
  </si>
  <si>
    <t xml:space="preserve">04.01.33.050.5 </t>
  </si>
  <si>
    <t>status</t>
  </si>
  <si>
    <t xml:space="preserve">LV cable  subD37pin  - 2 x  Molex   </t>
  </si>
  <si>
    <t>Mumbai</t>
  </si>
  <si>
    <t>PREV 3864L-ZH</t>
  </si>
  <si>
    <t xml:space="preserve">  ( supplier CPE)</t>
  </si>
  <si>
    <t>100 m (ISR)</t>
  </si>
  <si>
    <t>HV - single coax 15 KV RG58</t>
  </si>
  <si>
    <t>Jupiter cable Connector HV</t>
  </si>
  <si>
    <t>23.100.052-045</t>
  </si>
  <si>
    <t>(supplier CPE)</t>
  </si>
  <si>
    <t>Female pin</t>
  </si>
  <si>
    <t>533-F3</t>
  </si>
  <si>
    <t>Insulator Mal HV</t>
  </si>
  <si>
    <t>533-F4</t>
  </si>
  <si>
    <t xml:space="preserve">Metal cyl.for red cable </t>
  </si>
  <si>
    <t>&gt;150</t>
  </si>
  <si>
    <t>100m</t>
  </si>
  <si>
    <t>30m</t>
  </si>
  <si>
    <t>3m IDC-female connector</t>
  </si>
  <si>
    <t>Adapter board to ADC</t>
  </si>
  <si>
    <t>04.21.51.055.4</t>
  </si>
  <si>
    <t xml:space="preserve">2 wires white cable </t>
  </si>
  <si>
    <t>connector for pressure sensor</t>
  </si>
  <si>
    <t xml:space="preserve">ELWIKA 4012 PG 9 </t>
  </si>
  <si>
    <t>Power supply for the ADC : 15V &amp; I &gt;15mA</t>
  </si>
  <si>
    <t>High Resolution Picco Data Logger ADC-20/ADC-24</t>
  </si>
  <si>
    <t>3 delivered at cern , 1 delivered at Gent</t>
  </si>
  <si>
    <t>avalaible Ghent : 3, Mumbay: 2, Cern :5</t>
  </si>
  <si>
    <t>10 m (cosmic) , 13m (gaps)</t>
  </si>
  <si>
    <t>15m</t>
  </si>
  <si>
    <t>Sub-D 9 Mâle à USB B Femelle</t>
  </si>
  <si>
    <t xml:space="preserve">RS232/USB  adaptor </t>
  </si>
  <si>
    <t>80.02.09.001.9</t>
  </si>
  <si>
    <t>sub-D 9 femelle - sub-D 9femelle</t>
  </si>
  <si>
    <t xml:space="preserve">usb cable </t>
  </si>
  <si>
    <t>male - male</t>
  </si>
  <si>
    <t>2x34 pins</t>
  </si>
  <si>
    <t>2x5 pins</t>
  </si>
  <si>
    <t>-</t>
  </si>
  <si>
    <t xml:space="preserve">avalaible 3 </t>
  </si>
  <si>
    <t xml:space="preserve">I50 pins output connector:contains 2x16 inputs from FEB and 2x4 outputs to FEB (Test pulses).
</t>
  </si>
  <si>
    <t>40 pin Twisted pair cable</t>
  </si>
  <si>
    <t>40 pinFemale cable socke (1)</t>
  </si>
  <si>
    <t>40 pinFemale cable socke (2)</t>
  </si>
  <si>
    <t>09.55.03.350.2</t>
  </si>
  <si>
    <t>09.55.03.450.9</t>
  </si>
  <si>
    <t>50 pinFemale cable socke (1)</t>
  </si>
  <si>
    <t>50 pinFemale cable socke (2)</t>
  </si>
  <si>
    <t>Bari home made</t>
  </si>
  <si>
    <t>3 delivered at cern</t>
  </si>
  <si>
    <t>Mumbai : ok, 1 (Ghent) +1 (904) +1 (ISR)</t>
  </si>
  <si>
    <t>3 delivered at cern , 1 delivered at Gent, 1 installed at cern</t>
  </si>
  <si>
    <t>3 boxes delivered at cernby gent +1 card, , gent:ok</t>
  </si>
  <si>
    <t>1 PS avalaible in ISR</t>
  </si>
  <si>
    <t xml:space="preserve">Oregon scientific    meteo station WMR 200  </t>
  </si>
  <si>
    <t>version 8.5</t>
  </si>
  <si>
    <t xml:space="preserve">separate Ar line </t>
  </si>
  <si>
    <t>under construction</t>
  </si>
  <si>
    <t>ready</t>
  </si>
  <si>
    <t xml:space="preserve">not yet ready </t>
  </si>
  <si>
    <t>ready (ISR)</t>
  </si>
  <si>
    <t>Humidifies</t>
  </si>
  <si>
    <t>gas conditions</t>
  </si>
  <si>
    <t>env. Conditions</t>
  </si>
  <si>
    <t>09.21.23.016.3</t>
  </si>
  <si>
    <t>10m</t>
  </si>
  <si>
    <t>connector  FERNELL in ONE (TDC)</t>
  </si>
  <si>
    <t>09.55.04.534.2</t>
  </si>
  <si>
    <t>34 pin twisted pair cable</t>
  </si>
  <si>
    <t>use old (ISR)</t>
  </si>
  <si>
    <t>signal cables (TDC-chamber)</t>
  </si>
  <si>
    <t xml:space="preserve">1 TDC=4 conectors ==&gt; 4 x 2     16 pairsconnectors </t>
  </si>
  <si>
    <t>2+1</t>
  </si>
  <si>
    <t xml:space="preserve">4+1 </t>
  </si>
  <si>
    <t>8+?</t>
  </si>
  <si>
    <t>2+?</t>
  </si>
  <si>
    <t>16+?</t>
  </si>
  <si>
    <t xml:space="preserve"> delivered at CERN 04/5/2011 (6 cern+2 gent), 3 will be delivered in Mumai in o1/2012</t>
  </si>
  <si>
    <t>Gent :WMR200 Ok, India : WMR200, cern : WMR-968 ok</t>
  </si>
  <si>
    <t>15 +3</t>
  </si>
  <si>
    <t>9+7</t>
  </si>
  <si>
    <t>30 +5</t>
  </si>
  <si>
    <t>Mumbai :0k, gent : No, Cern:Ok</t>
  </si>
  <si>
    <t>To order 18Oct2011</t>
  </si>
  <si>
    <t>04.21.22.434.8</t>
  </si>
  <si>
    <t>5 x (18 +6) = 120m</t>
  </si>
  <si>
    <t>12x (60 + 12) = 864m</t>
  </si>
  <si>
    <t>20 x 0.5 = 25m !</t>
  </si>
  <si>
    <t>09.55.04.734.6</t>
  </si>
  <si>
    <t>3m male 2x17 pin connector clamp</t>
  </si>
  <si>
    <t>????</t>
  </si>
  <si>
    <t>10 X (30+6) = 360m</t>
  </si>
  <si>
    <t>details</t>
  </si>
  <si>
    <t>total</t>
  </si>
  <si>
    <t>Done</t>
  </si>
  <si>
    <t>1410m</t>
  </si>
  <si>
    <t>Additions made by:</t>
  </si>
  <si>
    <t>Pino, Lalit,Salvatore, Ian as dicussed with Nicolas 18 Oct 2011</t>
  </si>
  <si>
    <t>3m female 2x20 pin connector Socket</t>
  </si>
  <si>
    <t>3m female 2x20 pin connector Socket Clamp</t>
  </si>
  <si>
    <t>3m male 2x17 pin connector chassis</t>
  </si>
  <si>
    <t>3m female 2x17 pin connector Socket</t>
  </si>
  <si>
    <t>3m female 2x17 pin connector Socket Clamp</t>
  </si>
  <si>
    <t>40c cable changed to 34 by Lalit and Ian. Requires approval. 24 oct 2011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</si>
</sst>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name val="Calibri"/>
      <family val="2"/>
      <scheme val="minor"/>
    </font>
    <font>
      <b/>
      <u/>
      <sz val="24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color rgb="FF000000"/>
      <name val="Arial Unicode MS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4" borderId="0" xfId="0" applyFill="1"/>
    <xf numFmtId="0" fontId="3" fillId="0" borderId="0" xfId="0" applyFont="1"/>
    <xf numFmtId="0" fontId="2" fillId="0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0" borderId="0" xfId="1" applyAlignment="1" applyProtection="1"/>
    <xf numFmtId="0" fontId="7" fillId="0" borderId="0" xfId="0" applyFont="1"/>
    <xf numFmtId="0" fontId="6" fillId="0" borderId="1" xfId="1" applyBorder="1" applyAlignment="1" applyProtection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top"/>
    </xf>
    <xf numFmtId="0" fontId="6" fillId="0" borderId="1" xfId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9" fillId="0" borderId="0" xfId="0" applyFont="1"/>
    <xf numFmtId="0" fontId="5" fillId="0" borderId="0" xfId="0" applyFont="1"/>
    <xf numFmtId="0" fontId="10" fillId="0" borderId="0" xfId="0" applyFont="1"/>
    <xf numFmtId="0" fontId="10" fillId="0" borderId="1" xfId="0" applyFont="1" applyBorder="1"/>
    <xf numFmtId="0" fontId="0" fillId="0" borderId="1" xfId="0" applyBorder="1"/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0" borderId="0" xfId="0" applyFont="1"/>
    <xf numFmtId="0" fontId="11" fillId="0" borderId="0" xfId="0" applyFont="1"/>
    <xf numFmtId="0" fontId="2" fillId="4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buyItem('09.55.03.350.2')" TargetMode="External"/><Relationship Id="rId2" Type="http://schemas.openxmlformats.org/officeDocument/2006/relationships/hyperlink" Target="javascript:buyItem('09.55.03.340.4')" TargetMode="External"/><Relationship Id="rId1" Type="http://schemas.openxmlformats.org/officeDocument/2006/relationships/hyperlink" Target="javascript:buyItem('09.55.03.440.1')" TargetMode="External"/><Relationship Id="rId4" Type="http://schemas.openxmlformats.org/officeDocument/2006/relationships/hyperlink" Target="javascript:buyItem('09.55.03.450.9')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javascript:buyItem('09.21.20.614.4')" TargetMode="External"/><Relationship Id="rId1" Type="http://schemas.openxmlformats.org/officeDocument/2006/relationships/hyperlink" Target="javascript:buyItem('09.21.20.714.4')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javascript:buyItem('09.55.03.416.1')" TargetMode="External"/><Relationship Id="rId2" Type="http://schemas.openxmlformats.org/officeDocument/2006/relationships/hyperlink" Target="javascript:buyItem('09.55.03.316.4')" TargetMode="External"/><Relationship Id="rId1" Type="http://schemas.openxmlformats.org/officeDocument/2006/relationships/hyperlink" Target="javascript:buyItem('09.55.03.420.5')" TargetMode="External"/><Relationship Id="rId4" Type="http://schemas.openxmlformats.org/officeDocument/2006/relationships/hyperlink" Target="javascript:buyItem('09.55.03.340.4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297180</xdr:colOff>
      <xdr:row>5</xdr:row>
      <xdr:rowOff>7620</xdr:rowOff>
    </xdr:to>
    <xdr:sp macro="" textlink="">
      <xdr:nvSpPr>
        <xdr:cNvPr id="5121" name="AutoShape 1" descr="https://edh.cern.ch/Icons/CatBuyBtn2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1333500"/>
          <a:ext cx="297180" cy="1905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297180</xdr:colOff>
      <xdr:row>5</xdr:row>
      <xdr:rowOff>7620</xdr:rowOff>
    </xdr:to>
    <xdr:sp macro="" textlink="">
      <xdr:nvSpPr>
        <xdr:cNvPr id="5122" name="AutoShape 2" descr="https://edh.cern.ch/Icons/CatBuyBtn2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3985260" y="1333500"/>
          <a:ext cx="297180" cy="1905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297180</xdr:colOff>
      <xdr:row>4</xdr:row>
      <xdr:rowOff>0</xdr:rowOff>
    </xdr:to>
    <xdr:sp macro="" textlink="">
      <xdr:nvSpPr>
        <xdr:cNvPr id="5123" name="AutoShape 3" descr="https://edh.cern.ch/Icons/CatBuyBtn2.gif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3985260" y="1143000"/>
          <a:ext cx="297180" cy="1905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297180</xdr:colOff>
      <xdr:row>6</xdr:row>
      <xdr:rowOff>0</xdr:rowOff>
    </xdr:to>
    <xdr:sp macro="" textlink="">
      <xdr:nvSpPr>
        <xdr:cNvPr id="5124" name="AutoShape 4" descr="https://edh.cern.ch/Icons/CatBuyBtn2.gi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985260" y="1516380"/>
          <a:ext cx="297180" cy="1905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297180</xdr:colOff>
      <xdr:row>7</xdr:row>
      <xdr:rowOff>7620</xdr:rowOff>
    </xdr:to>
    <xdr:sp macro="" textlink="">
      <xdr:nvSpPr>
        <xdr:cNvPr id="5125" name="AutoShape 5" descr="https://edh.cern.ch/Icons/CatBuyBtn2.gif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3985260" y="1699260"/>
          <a:ext cx="29718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297180</xdr:colOff>
      <xdr:row>7</xdr:row>
      <xdr:rowOff>7620</xdr:rowOff>
    </xdr:to>
    <xdr:sp macro="" textlink="">
      <xdr:nvSpPr>
        <xdr:cNvPr id="7" name="AutoShape 1" descr="https://edh.cern.ch/Icons/CatBuyBtn2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1333500"/>
          <a:ext cx="297180" cy="190500"/>
        </a:xfrm>
        <a:prstGeom prst="rect">
          <a:avLst/>
        </a:prstGeom>
        <a:noFill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114300</xdr:rowOff>
    </xdr:to>
    <xdr:sp macro="" textlink="">
      <xdr:nvSpPr>
        <xdr:cNvPr id="1025" name="AutoShape 1" descr="There exists additional information for this item"/>
        <xdr:cNvSpPr>
          <a:spLocks noChangeAspect="1" noChangeArrowheads="1"/>
        </xdr:cNvSpPr>
      </xdr:nvSpPr>
      <xdr:spPr bwMode="auto">
        <a:xfrm>
          <a:off x="3352800" y="1714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13</xdr:row>
      <xdr:rowOff>114300</xdr:rowOff>
    </xdr:to>
    <xdr:sp macro="" textlink="">
      <xdr:nvSpPr>
        <xdr:cNvPr id="7" name="AutoShape 1" descr="There exists additional information for this item"/>
        <xdr:cNvSpPr>
          <a:spLocks noChangeAspect="1" noChangeArrowheads="1"/>
        </xdr:cNvSpPr>
      </xdr:nvSpPr>
      <xdr:spPr bwMode="auto">
        <a:xfrm>
          <a:off x="3590925" y="1714500"/>
          <a:ext cx="304800" cy="304800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297180</xdr:colOff>
      <xdr:row>3</xdr:row>
      <xdr:rowOff>7620</xdr:rowOff>
    </xdr:to>
    <xdr:sp macro="" textlink="">
      <xdr:nvSpPr>
        <xdr:cNvPr id="1025" name="AutoShape 1" descr="https://edh.cern.ch/Icons/CatBuyBtn2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004060" y="914400"/>
          <a:ext cx="297180" cy="1905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297180</xdr:colOff>
      <xdr:row>4</xdr:row>
      <xdr:rowOff>7620</xdr:rowOff>
    </xdr:to>
    <xdr:sp macro="" textlink="">
      <xdr:nvSpPr>
        <xdr:cNvPr id="1026" name="AutoShape 2" descr="https://edh.cern.ch/Icons/CatBuyBtn2.gif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3467100" y="182880"/>
          <a:ext cx="297180" cy="190500"/>
        </a:xfrm>
        <a:prstGeom prst="rect">
          <a:avLst/>
        </a:prstGeom>
        <a:noFill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121920</xdr:rowOff>
    </xdr:to>
    <xdr:sp macro="" textlink="">
      <xdr:nvSpPr>
        <xdr:cNvPr id="2049" name="AutoShape 1" descr="There exists additional information for this item"/>
        <xdr:cNvSpPr>
          <a:spLocks noChangeAspect="1" noChangeArrowheads="1"/>
        </xdr:cNvSpPr>
      </xdr:nvSpPr>
      <xdr:spPr bwMode="auto">
        <a:xfrm>
          <a:off x="2552700" y="5486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297180</xdr:colOff>
      <xdr:row>7</xdr:row>
      <xdr:rowOff>7620</xdr:rowOff>
    </xdr:to>
    <xdr:sp macro="" textlink="">
      <xdr:nvSpPr>
        <xdr:cNvPr id="2050" name="AutoShape 2" descr="https://edh.cern.ch/Icons/CatBuyBtn2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552700" y="1097280"/>
          <a:ext cx="297180" cy="1905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304800</xdr:colOff>
      <xdr:row>6</xdr:row>
      <xdr:rowOff>0</xdr:rowOff>
    </xdr:from>
    <xdr:to>
      <xdr:col>3</xdr:col>
      <xdr:colOff>609600</xdr:colOff>
      <xdr:row>7</xdr:row>
      <xdr:rowOff>121920</xdr:rowOff>
    </xdr:to>
    <xdr:sp macro="" textlink="">
      <xdr:nvSpPr>
        <xdr:cNvPr id="2051" name="AutoShape 3" descr="There exists additional information for this item"/>
        <xdr:cNvSpPr>
          <a:spLocks noChangeAspect="1" noChangeArrowheads="1"/>
        </xdr:cNvSpPr>
      </xdr:nvSpPr>
      <xdr:spPr bwMode="auto">
        <a:xfrm>
          <a:off x="2857500" y="109728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297180</xdr:colOff>
      <xdr:row>4</xdr:row>
      <xdr:rowOff>7620</xdr:rowOff>
    </xdr:to>
    <xdr:sp macro="" textlink="">
      <xdr:nvSpPr>
        <xdr:cNvPr id="2052" name="AutoShape 4" descr="https://edh.cern.ch/Icons/CatBuyBtn2.gif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552700" y="548640"/>
          <a:ext cx="297180" cy="1905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304800</xdr:colOff>
      <xdr:row>3</xdr:row>
      <xdr:rowOff>0</xdr:rowOff>
    </xdr:from>
    <xdr:to>
      <xdr:col>3</xdr:col>
      <xdr:colOff>609600</xdr:colOff>
      <xdr:row>4</xdr:row>
      <xdr:rowOff>121920</xdr:rowOff>
    </xdr:to>
    <xdr:sp macro="" textlink="">
      <xdr:nvSpPr>
        <xdr:cNvPr id="2053" name="AutoShape 5" descr="There exists additional information for this item"/>
        <xdr:cNvSpPr>
          <a:spLocks noChangeAspect="1" noChangeArrowheads="1"/>
        </xdr:cNvSpPr>
      </xdr:nvSpPr>
      <xdr:spPr bwMode="auto">
        <a:xfrm>
          <a:off x="2857500" y="54864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297180</xdr:colOff>
      <xdr:row>5</xdr:row>
      <xdr:rowOff>7620</xdr:rowOff>
    </xdr:to>
    <xdr:sp macro="" textlink="">
      <xdr:nvSpPr>
        <xdr:cNvPr id="2054" name="AutoShape 6" descr="https://edh.cern.ch/Icons/CatBuyBtn2.gi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552700" y="731520"/>
          <a:ext cx="297180" cy="1905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609600</xdr:colOff>
      <xdr:row>5</xdr:row>
      <xdr:rowOff>121920</xdr:rowOff>
    </xdr:to>
    <xdr:sp macro="" textlink="">
      <xdr:nvSpPr>
        <xdr:cNvPr id="2055" name="AutoShape 7" descr="There exists additional information for this item"/>
        <xdr:cNvSpPr>
          <a:spLocks noChangeAspect="1" noChangeArrowheads="1"/>
        </xdr:cNvSpPr>
      </xdr:nvSpPr>
      <xdr:spPr bwMode="auto">
        <a:xfrm>
          <a:off x="2857500" y="73152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297180</xdr:colOff>
      <xdr:row>2</xdr:row>
      <xdr:rowOff>7620</xdr:rowOff>
    </xdr:to>
    <xdr:sp macro="" textlink="">
      <xdr:nvSpPr>
        <xdr:cNvPr id="2056" name="AutoShape 8" descr="https://edh.cern.ch/Icons/CatBuyBtn2.gif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552700" y="182880"/>
          <a:ext cx="297180" cy="1905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304800</xdr:colOff>
      <xdr:row>1</xdr:row>
      <xdr:rowOff>0</xdr:rowOff>
    </xdr:from>
    <xdr:to>
      <xdr:col>3</xdr:col>
      <xdr:colOff>609600</xdr:colOff>
      <xdr:row>2</xdr:row>
      <xdr:rowOff>121920</xdr:rowOff>
    </xdr:to>
    <xdr:sp macro="" textlink="">
      <xdr:nvSpPr>
        <xdr:cNvPr id="2057" name="AutoShape 9" descr="There exists additional information for this item"/>
        <xdr:cNvSpPr>
          <a:spLocks noChangeAspect="1" noChangeArrowheads="1"/>
        </xdr:cNvSpPr>
      </xdr:nvSpPr>
      <xdr:spPr bwMode="auto">
        <a:xfrm>
          <a:off x="2857500" y="18288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121920</xdr:rowOff>
    </xdr:to>
    <xdr:sp macro="" textlink="">
      <xdr:nvSpPr>
        <xdr:cNvPr id="2058" name="AutoShape 10" descr="There exists additional information for this item"/>
        <xdr:cNvSpPr>
          <a:spLocks noChangeAspect="1" noChangeArrowheads="1"/>
        </xdr:cNvSpPr>
      </xdr:nvSpPr>
      <xdr:spPr bwMode="auto">
        <a:xfrm>
          <a:off x="2552700" y="365760"/>
          <a:ext cx="304800" cy="304800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304800</xdr:colOff>
      <xdr:row>8</xdr:row>
      <xdr:rowOff>121920</xdr:rowOff>
    </xdr:to>
    <xdr:sp macro="" textlink="">
      <xdr:nvSpPr>
        <xdr:cNvPr id="3073" name="AutoShape 1" descr="There exists additional information for this item"/>
        <xdr:cNvSpPr>
          <a:spLocks noChangeAspect="1" noChangeArrowheads="1"/>
        </xdr:cNvSpPr>
      </xdr:nvSpPr>
      <xdr:spPr bwMode="auto">
        <a:xfrm>
          <a:off x="2628900" y="109728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121920</xdr:rowOff>
    </xdr:to>
    <xdr:sp macro="" textlink="">
      <xdr:nvSpPr>
        <xdr:cNvPr id="3074" name="AutoShape 2" descr="There exists additional information for this item"/>
        <xdr:cNvSpPr>
          <a:spLocks noChangeAspect="1" noChangeArrowheads="1"/>
        </xdr:cNvSpPr>
      </xdr:nvSpPr>
      <xdr:spPr bwMode="auto">
        <a:xfrm>
          <a:off x="4442460" y="109728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121920</xdr:rowOff>
    </xdr:to>
    <xdr:sp macro="" textlink="">
      <xdr:nvSpPr>
        <xdr:cNvPr id="3075" name="AutoShape 3" descr="There exists additional information for this item"/>
        <xdr:cNvSpPr>
          <a:spLocks noChangeAspect="1" noChangeArrowheads="1"/>
        </xdr:cNvSpPr>
      </xdr:nvSpPr>
      <xdr:spPr bwMode="auto">
        <a:xfrm>
          <a:off x="4442460" y="12801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2567940</xdr:colOff>
      <xdr:row>9</xdr:row>
      <xdr:rowOff>160020</xdr:rowOff>
    </xdr:from>
    <xdr:to>
      <xdr:col>1</xdr:col>
      <xdr:colOff>243840</xdr:colOff>
      <xdr:row>11</xdr:row>
      <xdr:rowOff>99060</xdr:rowOff>
    </xdr:to>
    <xdr:sp macro="" textlink="">
      <xdr:nvSpPr>
        <xdr:cNvPr id="5" name="AutoShape 1" descr="There exists additional information for this item"/>
        <xdr:cNvSpPr>
          <a:spLocks noChangeAspect="1" noChangeArrowheads="1"/>
        </xdr:cNvSpPr>
      </xdr:nvSpPr>
      <xdr:spPr bwMode="auto">
        <a:xfrm>
          <a:off x="2567940" y="16230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121920</xdr:rowOff>
    </xdr:to>
    <xdr:sp macro="" textlink="">
      <xdr:nvSpPr>
        <xdr:cNvPr id="6" name="AutoShape 1" descr="There exists additional information for this item"/>
        <xdr:cNvSpPr>
          <a:spLocks noChangeAspect="1" noChangeArrowheads="1"/>
        </xdr:cNvSpPr>
      </xdr:nvSpPr>
      <xdr:spPr bwMode="auto">
        <a:xfrm>
          <a:off x="2628900" y="12801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121920</xdr:rowOff>
    </xdr:to>
    <xdr:sp macro="" textlink="">
      <xdr:nvSpPr>
        <xdr:cNvPr id="3076" name="AutoShape 4" descr="There exists additional information for this item"/>
        <xdr:cNvSpPr>
          <a:spLocks noChangeAspect="1" noChangeArrowheads="1"/>
        </xdr:cNvSpPr>
      </xdr:nvSpPr>
      <xdr:spPr bwMode="auto">
        <a:xfrm>
          <a:off x="4442460" y="12801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121920</xdr:rowOff>
    </xdr:to>
    <xdr:sp macro="" textlink="">
      <xdr:nvSpPr>
        <xdr:cNvPr id="3077" name="AutoShape 5" descr="There exists additional information for this item"/>
        <xdr:cNvSpPr>
          <a:spLocks noChangeAspect="1" noChangeArrowheads="1"/>
        </xdr:cNvSpPr>
      </xdr:nvSpPr>
      <xdr:spPr bwMode="auto">
        <a:xfrm>
          <a:off x="4442460" y="164592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javascript:showPage('599')" TargetMode="External"/><Relationship Id="rId2" Type="http://schemas.openxmlformats.org/officeDocument/2006/relationships/hyperlink" Target="javascript:showPage('4302')" TargetMode="External"/><Relationship Id="rId1" Type="http://schemas.openxmlformats.org/officeDocument/2006/relationships/hyperlink" Target="javascript:showPage('4286')" TargetMode="External"/><Relationship Id="rId4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javascript:showPage('4286')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javascript:showPage('4291')" TargetMode="External"/><Relationship Id="rId1" Type="http://schemas.openxmlformats.org/officeDocument/2006/relationships/hyperlink" Target="javascript:showPage('4291')" TargetMode="External"/><Relationship Id="rId6" Type="http://schemas.openxmlformats.org/officeDocument/2006/relationships/hyperlink" Target="javascript:showPage('4296')" TargetMode="External"/><Relationship Id="rId5" Type="http://schemas.openxmlformats.org/officeDocument/2006/relationships/hyperlink" Target="javascript:showPage('4301')" TargetMode="External"/><Relationship Id="rId4" Type="http://schemas.openxmlformats.org/officeDocument/2006/relationships/hyperlink" Target="javascript:showPage('4291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5"/>
  <sheetViews>
    <sheetView zoomScale="75" zoomScaleNormal="75" workbookViewId="0">
      <pane xSplit="2" topLeftCell="J1" activePane="topRight" state="frozen"/>
      <selection activeCell="A11" sqref="A11"/>
      <selection pane="topRight" activeCell="B17" sqref="B17"/>
    </sheetView>
  </sheetViews>
  <sheetFormatPr defaultRowHeight="15"/>
  <cols>
    <col min="1" max="1" width="17" customWidth="1"/>
    <col min="2" max="2" width="110.85546875" customWidth="1"/>
    <col min="3" max="6" width="24.5703125" customWidth="1"/>
    <col min="7" max="7" width="13.5703125" customWidth="1"/>
    <col min="8" max="10" width="14.5703125" customWidth="1"/>
    <col min="11" max="12" width="43" customWidth="1"/>
    <col min="13" max="13" width="66.7109375" customWidth="1"/>
  </cols>
  <sheetData>
    <row r="1" spans="1:13" ht="30">
      <c r="C1" s="2" t="s">
        <v>2</v>
      </c>
      <c r="D1" s="2"/>
      <c r="E1" s="2"/>
      <c r="F1" s="2"/>
    </row>
    <row r="2" spans="1:13" ht="30">
      <c r="C2" s="2"/>
      <c r="D2" s="2"/>
      <c r="E2" s="2"/>
      <c r="F2" s="2"/>
    </row>
    <row r="3" spans="1:13">
      <c r="C3" s="1" t="s">
        <v>3</v>
      </c>
      <c r="D3" s="1"/>
      <c r="E3" s="1"/>
      <c r="F3" s="1"/>
      <c r="G3" s="1"/>
    </row>
    <row r="4" spans="1:13" ht="14.25" customHeight="1">
      <c r="B4" t="s">
        <v>132</v>
      </c>
    </row>
    <row r="5" spans="1:13" ht="14.25" customHeight="1">
      <c r="B5" t="s">
        <v>133</v>
      </c>
    </row>
    <row r="6" spans="1:13" ht="14.25" customHeight="1">
      <c r="B6" t="s">
        <v>134</v>
      </c>
    </row>
    <row r="7" spans="1:13" ht="14.25" customHeight="1">
      <c r="B7" t="s">
        <v>135</v>
      </c>
    </row>
    <row r="8" spans="1:13" ht="14.25" customHeight="1">
      <c r="B8" t="s">
        <v>131</v>
      </c>
    </row>
    <row r="9" spans="1:13" ht="14.25" customHeight="1">
      <c r="B9" t="s">
        <v>12</v>
      </c>
      <c r="C9" s="3"/>
      <c r="D9" s="3"/>
      <c r="E9" s="3"/>
      <c r="F9" s="3"/>
    </row>
    <row r="10" spans="1:13" ht="28.5" customHeight="1"/>
    <row r="11" spans="1:13" s="4" customFormat="1" ht="14.45" customHeight="1">
      <c r="A11" s="44" t="s">
        <v>0</v>
      </c>
      <c r="B11" s="44" t="s">
        <v>1</v>
      </c>
      <c r="C11" s="44" t="s">
        <v>101</v>
      </c>
      <c r="D11" s="44" t="s">
        <v>116</v>
      </c>
      <c r="E11" s="44" t="s">
        <v>117</v>
      </c>
      <c r="F11" s="44" t="s">
        <v>118</v>
      </c>
      <c r="G11" s="44" t="s">
        <v>40</v>
      </c>
      <c r="H11" s="43" t="s">
        <v>4</v>
      </c>
      <c r="I11" s="43" t="s">
        <v>80</v>
      </c>
      <c r="J11" s="43" t="s">
        <v>43</v>
      </c>
      <c r="K11" s="43" t="s">
        <v>15</v>
      </c>
      <c r="L11" s="45" t="s">
        <v>181</v>
      </c>
      <c r="M11" s="43" t="s">
        <v>39</v>
      </c>
    </row>
    <row r="12" spans="1:13" s="4" customFormat="1">
      <c r="A12" s="44"/>
      <c r="B12" s="44"/>
      <c r="C12" s="44"/>
      <c r="D12" s="44"/>
      <c r="E12" s="44"/>
      <c r="F12" s="44"/>
      <c r="G12" s="44"/>
      <c r="H12" s="43"/>
      <c r="I12" s="43"/>
      <c r="J12" s="43"/>
      <c r="K12" s="43"/>
      <c r="L12" s="46"/>
      <c r="M12" s="43"/>
    </row>
    <row r="13" spans="1:13" s="4" customFormat="1">
      <c r="A13" s="16"/>
      <c r="B13" s="17" t="s">
        <v>45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s="4" customFormat="1">
      <c r="A14" s="5">
        <v>1</v>
      </c>
      <c r="B14" s="23" t="s">
        <v>5</v>
      </c>
      <c r="C14" s="5" t="s">
        <v>41</v>
      </c>
      <c r="D14" s="6">
        <v>1</v>
      </c>
      <c r="E14" s="6">
        <v>1</v>
      </c>
      <c r="F14" s="6">
        <v>1</v>
      </c>
      <c r="G14" s="6" t="s">
        <v>21</v>
      </c>
      <c r="H14" s="7">
        <v>3</v>
      </c>
      <c r="I14" s="7">
        <v>1</v>
      </c>
      <c r="J14" s="7">
        <v>4</v>
      </c>
      <c r="K14" s="5" t="s">
        <v>16</v>
      </c>
      <c r="L14" s="5" t="s">
        <v>182</v>
      </c>
      <c r="M14" s="8" t="s">
        <v>183</v>
      </c>
    </row>
    <row r="15" spans="1:13" s="4" customFormat="1" ht="15.6" customHeight="1">
      <c r="A15" s="5">
        <v>2</v>
      </c>
      <c r="B15" s="23" t="s">
        <v>6</v>
      </c>
      <c r="C15" s="5" t="s">
        <v>42</v>
      </c>
      <c r="D15" s="6" t="s">
        <v>119</v>
      </c>
      <c r="E15" s="6">
        <v>1</v>
      </c>
      <c r="F15" s="6">
        <v>1</v>
      </c>
      <c r="G15" s="6"/>
      <c r="H15" s="7">
        <v>3</v>
      </c>
      <c r="I15" s="7">
        <v>1</v>
      </c>
      <c r="J15" s="7">
        <v>4</v>
      </c>
      <c r="K15" s="5" t="s">
        <v>44</v>
      </c>
      <c r="L15" s="5"/>
      <c r="M15" s="8" t="s">
        <v>184</v>
      </c>
    </row>
    <row r="16" spans="1:13" s="4" customFormat="1">
      <c r="A16" s="5">
        <v>7</v>
      </c>
      <c r="B16" s="23" t="s">
        <v>8</v>
      </c>
      <c r="C16" s="5" t="s">
        <v>31</v>
      </c>
      <c r="D16" s="6">
        <v>1</v>
      </c>
      <c r="E16" s="6">
        <v>1</v>
      </c>
      <c r="F16" s="6">
        <v>1</v>
      </c>
      <c r="G16" s="6"/>
      <c r="H16" s="7">
        <v>3</v>
      </c>
      <c r="I16" s="7" t="s">
        <v>251</v>
      </c>
      <c r="J16" s="7">
        <v>3</v>
      </c>
      <c r="K16" s="5" t="s">
        <v>82</v>
      </c>
      <c r="L16" s="5"/>
      <c r="M16" s="8" t="s">
        <v>252</v>
      </c>
    </row>
    <row r="17" spans="1:13" s="4" customFormat="1">
      <c r="A17" s="5">
        <v>9</v>
      </c>
      <c r="B17" s="27" t="s">
        <v>283</v>
      </c>
      <c r="C17" s="5" t="s">
        <v>81</v>
      </c>
      <c r="D17" s="10" t="s">
        <v>292</v>
      </c>
      <c r="E17" s="10" t="s">
        <v>293</v>
      </c>
      <c r="F17" s="10" t="s">
        <v>294</v>
      </c>
      <c r="G17" s="10"/>
      <c r="H17" s="11"/>
      <c r="I17" s="11"/>
      <c r="J17" s="11">
        <v>69</v>
      </c>
      <c r="K17" s="5" t="s">
        <v>295</v>
      </c>
      <c r="L17" s="5"/>
      <c r="M17" s="5"/>
    </row>
    <row r="18" spans="1:13" s="4" customFormat="1">
      <c r="A18" s="5"/>
      <c r="B18" s="9" t="s">
        <v>37</v>
      </c>
      <c r="C18" s="5"/>
      <c r="D18" s="6"/>
      <c r="E18" s="5"/>
      <c r="F18" s="5"/>
      <c r="G18" s="6"/>
      <c r="H18" s="7"/>
      <c r="I18" s="7"/>
      <c r="J18" s="7"/>
      <c r="K18" s="5"/>
      <c r="L18" s="5"/>
      <c r="M18" s="8" t="s">
        <v>137</v>
      </c>
    </row>
    <row r="19" spans="1:13" s="4" customFormat="1">
      <c r="A19" s="5">
        <v>10</v>
      </c>
      <c r="B19" s="5" t="s">
        <v>9</v>
      </c>
      <c r="C19" s="5" t="s">
        <v>85</v>
      </c>
      <c r="D19" s="10">
        <v>1</v>
      </c>
      <c r="E19" s="10" t="s">
        <v>136</v>
      </c>
      <c r="F19" s="5">
        <v>2</v>
      </c>
      <c r="G19" s="10"/>
      <c r="H19" s="11">
        <v>3</v>
      </c>
      <c r="I19" s="11"/>
      <c r="J19" s="11">
        <v>3</v>
      </c>
      <c r="K19" s="5"/>
      <c r="L19" s="5"/>
      <c r="M19" s="5" t="s">
        <v>263</v>
      </c>
    </row>
    <row r="20" spans="1:13" s="4" customFormat="1">
      <c r="A20" s="5">
        <v>11</v>
      </c>
      <c r="B20" s="5" t="s">
        <v>11</v>
      </c>
      <c r="C20" s="5" t="s">
        <v>85</v>
      </c>
      <c r="D20" s="6">
        <v>4</v>
      </c>
      <c r="E20" s="6">
        <v>4</v>
      </c>
      <c r="F20" s="5">
        <v>7</v>
      </c>
      <c r="G20" s="6"/>
      <c r="H20" s="7">
        <v>12</v>
      </c>
      <c r="I20" s="7"/>
      <c r="J20" s="7"/>
      <c r="K20" s="5"/>
      <c r="L20" s="5"/>
      <c r="M20" s="5" t="s">
        <v>137</v>
      </c>
    </row>
    <row r="21" spans="1:13" s="4" customFormat="1">
      <c r="A21" s="5">
        <v>12</v>
      </c>
      <c r="B21" s="27" t="s">
        <v>13</v>
      </c>
      <c r="C21" s="5" t="s">
        <v>73</v>
      </c>
      <c r="D21" s="6">
        <v>25</v>
      </c>
      <c r="E21" s="6">
        <v>24</v>
      </c>
      <c r="F21" s="5">
        <v>40</v>
      </c>
      <c r="G21" s="6"/>
      <c r="H21" s="7">
        <v>75</v>
      </c>
      <c r="I21" s="7"/>
      <c r="J21" s="7"/>
      <c r="K21" s="5" t="s">
        <v>86</v>
      </c>
      <c r="L21" s="5"/>
      <c r="M21" s="5"/>
    </row>
    <row r="22" spans="1:13" s="4" customFormat="1" ht="21.75" customHeight="1">
      <c r="A22" s="5">
        <v>13</v>
      </c>
      <c r="B22" s="5" t="s">
        <v>10</v>
      </c>
      <c r="C22" s="5" t="s">
        <v>85</v>
      </c>
      <c r="D22" s="10">
        <v>3</v>
      </c>
      <c r="E22" s="10">
        <v>2</v>
      </c>
      <c r="F22" s="5">
        <v>5</v>
      </c>
      <c r="G22" s="10"/>
      <c r="H22" s="11">
        <v>6</v>
      </c>
      <c r="I22" s="11"/>
      <c r="J22" s="11"/>
      <c r="K22" s="5"/>
      <c r="L22" s="5"/>
      <c r="M22" s="5" t="s">
        <v>240</v>
      </c>
    </row>
    <row r="23" spans="1:13" s="4" customFormat="1">
      <c r="A23" s="5">
        <v>14</v>
      </c>
      <c r="B23" s="27" t="s">
        <v>214</v>
      </c>
      <c r="C23" s="5" t="s">
        <v>215</v>
      </c>
      <c r="D23" s="10">
        <v>3</v>
      </c>
      <c r="E23" s="10">
        <v>2</v>
      </c>
      <c r="F23" s="5">
        <v>5</v>
      </c>
      <c r="G23" s="10"/>
      <c r="H23" s="11">
        <v>10</v>
      </c>
      <c r="I23" s="11">
        <v>3</v>
      </c>
      <c r="J23" s="11">
        <v>13</v>
      </c>
      <c r="K23" s="5"/>
      <c r="L23" s="5"/>
      <c r="M23" s="5"/>
    </row>
    <row r="24" spans="1:13" s="4" customFormat="1">
      <c r="A24" s="5"/>
      <c r="B24" s="13" t="s">
        <v>35</v>
      </c>
      <c r="C24" s="5"/>
      <c r="D24" s="10"/>
      <c r="E24" s="5"/>
      <c r="F24" s="5"/>
      <c r="G24" s="10"/>
      <c r="H24" s="11"/>
      <c r="I24" s="11"/>
      <c r="J24" s="11"/>
      <c r="K24" s="5"/>
      <c r="L24" s="5"/>
      <c r="M24" s="5"/>
    </row>
    <row r="25" spans="1:13" s="4" customFormat="1">
      <c r="A25" s="5">
        <v>16</v>
      </c>
      <c r="B25" s="5" t="s">
        <v>238</v>
      </c>
      <c r="C25" s="5" t="s">
        <v>7</v>
      </c>
      <c r="D25" s="10">
        <v>1</v>
      </c>
      <c r="E25" s="5">
        <v>1</v>
      </c>
      <c r="F25" s="5">
        <v>1</v>
      </c>
      <c r="G25" s="10">
        <v>1</v>
      </c>
      <c r="H25" s="11">
        <v>3</v>
      </c>
      <c r="I25" s="11">
        <v>1</v>
      </c>
      <c r="J25" s="11">
        <v>4</v>
      </c>
      <c r="K25" s="5"/>
      <c r="L25" s="5"/>
      <c r="M25" s="5" t="s">
        <v>239</v>
      </c>
    </row>
    <row r="26" spans="1:13" s="4" customFormat="1">
      <c r="A26" s="5">
        <v>18</v>
      </c>
      <c r="B26" s="5" t="s">
        <v>36</v>
      </c>
      <c r="C26" s="5" t="s">
        <v>102</v>
      </c>
      <c r="D26" s="10">
        <v>1</v>
      </c>
      <c r="E26" s="5"/>
      <c r="F26" s="5"/>
      <c r="G26" s="10"/>
      <c r="H26" s="11">
        <v>3</v>
      </c>
      <c r="I26" s="11"/>
      <c r="J26" s="11"/>
      <c r="K26" s="5"/>
      <c r="L26" s="5"/>
      <c r="M26" s="5" t="s">
        <v>264</v>
      </c>
    </row>
    <row r="27" spans="1:13" s="4" customFormat="1">
      <c r="A27" s="5"/>
      <c r="B27" s="23" t="s">
        <v>232</v>
      </c>
      <c r="C27" s="5"/>
      <c r="D27" s="10">
        <v>1</v>
      </c>
      <c r="E27" s="5">
        <v>1</v>
      </c>
      <c r="F27" s="5">
        <v>1</v>
      </c>
      <c r="G27" s="10">
        <v>1</v>
      </c>
      <c r="H27" s="11">
        <v>3</v>
      </c>
      <c r="I27" s="11" t="s">
        <v>251</v>
      </c>
      <c r="J27" s="11">
        <v>3</v>
      </c>
      <c r="K27" s="5"/>
      <c r="L27" s="5"/>
      <c r="M27" s="5" t="s">
        <v>265</v>
      </c>
    </row>
    <row r="28" spans="1:13" s="4" customFormat="1">
      <c r="A28" s="5">
        <v>1</v>
      </c>
      <c r="B28" s="5" t="s">
        <v>237</v>
      </c>
      <c r="C28" s="5" t="s">
        <v>85</v>
      </c>
      <c r="D28" s="10">
        <v>1</v>
      </c>
      <c r="E28" s="5">
        <v>1</v>
      </c>
      <c r="F28" s="5">
        <v>1</v>
      </c>
      <c r="G28" s="10"/>
      <c r="H28" s="11">
        <v>3</v>
      </c>
      <c r="I28" s="11"/>
      <c r="J28" s="11">
        <v>3</v>
      </c>
      <c r="K28" s="5"/>
      <c r="L28" s="5"/>
      <c r="M28" s="5" t="s">
        <v>266</v>
      </c>
    </row>
    <row r="29" spans="1:13" s="4" customFormat="1">
      <c r="A29" s="5"/>
      <c r="B29" s="9" t="s">
        <v>18</v>
      </c>
      <c r="C29" s="5"/>
      <c r="D29" s="10"/>
      <c r="E29" s="5"/>
      <c r="F29" s="5"/>
      <c r="G29" s="10"/>
      <c r="H29" s="11"/>
      <c r="I29" s="11"/>
      <c r="J29" s="11"/>
      <c r="K29" s="5"/>
      <c r="L29" s="5"/>
      <c r="M29" s="5"/>
    </row>
    <row r="30" spans="1:13" s="4" customFormat="1">
      <c r="A30" s="5">
        <v>20</v>
      </c>
      <c r="B30" s="5" t="s">
        <v>120</v>
      </c>
      <c r="C30" s="5" t="s">
        <v>85</v>
      </c>
      <c r="D30" s="10">
        <v>1</v>
      </c>
      <c r="E30" s="5">
        <v>1</v>
      </c>
      <c r="F30" s="5">
        <v>2</v>
      </c>
      <c r="G30" s="10"/>
      <c r="H30" s="11">
        <v>12</v>
      </c>
      <c r="I30" s="11"/>
      <c r="J30" s="11">
        <v>12</v>
      </c>
      <c r="K30" s="5"/>
      <c r="L30" s="5"/>
      <c r="M30" s="5" t="s">
        <v>123</v>
      </c>
    </row>
    <row r="31" spans="1:13" s="4" customFormat="1">
      <c r="A31" s="5"/>
      <c r="B31" s="5" t="s">
        <v>122</v>
      </c>
      <c r="C31" s="5" t="s">
        <v>85</v>
      </c>
      <c r="D31" s="10">
        <v>1</v>
      </c>
      <c r="E31" s="5">
        <v>1</v>
      </c>
      <c r="F31" s="5">
        <v>1</v>
      </c>
      <c r="G31" s="10"/>
      <c r="H31" s="11">
        <v>3</v>
      </c>
      <c r="I31" s="11"/>
      <c r="J31" s="11">
        <v>3</v>
      </c>
      <c r="K31" s="5"/>
      <c r="L31" s="5"/>
      <c r="M31" s="5" t="s">
        <v>123</v>
      </c>
    </row>
    <row r="32" spans="1:13" s="4" customFormat="1">
      <c r="A32" s="5">
        <v>21</v>
      </c>
      <c r="B32" s="5" t="s">
        <v>121</v>
      </c>
      <c r="C32" s="5" t="s">
        <v>85</v>
      </c>
      <c r="D32" s="10">
        <v>1</v>
      </c>
      <c r="E32" s="5">
        <v>1</v>
      </c>
      <c r="F32" s="5">
        <v>1</v>
      </c>
      <c r="G32" s="10"/>
      <c r="H32" s="11">
        <v>3</v>
      </c>
      <c r="I32" s="11"/>
      <c r="J32" s="11">
        <v>3</v>
      </c>
      <c r="K32" s="5"/>
      <c r="L32" s="5"/>
      <c r="M32" s="5" t="s">
        <v>123</v>
      </c>
    </row>
    <row r="33" spans="1:13" s="4" customFormat="1">
      <c r="A33" s="5">
        <v>22</v>
      </c>
      <c r="B33" s="5" t="s">
        <v>124</v>
      </c>
      <c r="C33" s="5"/>
      <c r="D33" s="10">
        <v>3</v>
      </c>
      <c r="E33" s="5" t="s">
        <v>138</v>
      </c>
      <c r="F33" s="5">
        <v>3</v>
      </c>
      <c r="G33" s="10"/>
      <c r="H33" s="11">
        <v>12</v>
      </c>
      <c r="I33" s="11"/>
      <c r="J33" s="11">
        <v>12</v>
      </c>
      <c r="K33" s="5" t="s">
        <v>47</v>
      </c>
      <c r="L33" s="5"/>
      <c r="M33" s="5" t="s">
        <v>139</v>
      </c>
    </row>
    <row r="34" spans="1:13" s="4" customFormat="1">
      <c r="A34" s="5">
        <v>23</v>
      </c>
      <c r="B34" s="5" t="s">
        <v>24</v>
      </c>
      <c r="C34" s="5"/>
      <c r="D34" s="10">
        <v>4</v>
      </c>
      <c r="E34" s="5">
        <v>4</v>
      </c>
      <c r="F34" s="5">
        <v>4</v>
      </c>
      <c r="G34" s="10"/>
      <c r="H34" s="11">
        <v>12</v>
      </c>
      <c r="I34" s="11"/>
      <c r="J34" s="11">
        <v>12</v>
      </c>
      <c r="K34" s="5" t="s">
        <v>48</v>
      </c>
      <c r="L34" s="5"/>
      <c r="M34" s="5" t="s">
        <v>140</v>
      </c>
    </row>
    <row r="35" spans="1:13" s="4" customFormat="1">
      <c r="A35" s="5">
        <v>24</v>
      </c>
      <c r="B35" s="5" t="s">
        <v>25</v>
      </c>
      <c r="C35" s="5"/>
      <c r="D35" s="10">
        <v>10</v>
      </c>
      <c r="E35" s="5">
        <v>10</v>
      </c>
      <c r="F35" s="5">
        <v>10</v>
      </c>
      <c r="G35" s="10"/>
      <c r="H35" s="11">
        <v>30</v>
      </c>
      <c r="I35" s="11"/>
      <c r="J35" s="11">
        <v>30</v>
      </c>
      <c r="K35" s="5" t="s">
        <v>49</v>
      </c>
      <c r="L35" s="5"/>
      <c r="M35" s="5" t="s">
        <v>123</v>
      </c>
    </row>
    <row r="36" spans="1:13" s="4" customFormat="1">
      <c r="A36" s="5">
        <v>25</v>
      </c>
      <c r="B36" s="5" t="s">
        <v>26</v>
      </c>
      <c r="C36" s="5"/>
      <c r="D36" s="10">
        <v>10</v>
      </c>
      <c r="E36" s="5">
        <v>10</v>
      </c>
      <c r="F36" s="5">
        <v>10</v>
      </c>
      <c r="G36" s="10"/>
      <c r="H36" s="11">
        <v>30</v>
      </c>
      <c r="I36" s="11"/>
      <c r="J36" s="11">
        <v>30</v>
      </c>
      <c r="K36" s="5" t="s">
        <v>50</v>
      </c>
      <c r="L36" s="5"/>
      <c r="M36" s="5" t="s">
        <v>141</v>
      </c>
    </row>
    <row r="37" spans="1:13" s="4" customFormat="1">
      <c r="A37" s="5"/>
      <c r="B37" s="5" t="s">
        <v>142</v>
      </c>
      <c r="C37" s="5"/>
      <c r="D37" s="10">
        <v>2</v>
      </c>
      <c r="E37" s="5">
        <v>2</v>
      </c>
      <c r="F37" s="5">
        <v>4</v>
      </c>
      <c r="G37" s="10"/>
      <c r="H37" s="11"/>
      <c r="I37" s="11"/>
      <c r="J37" s="11"/>
      <c r="K37" s="5"/>
      <c r="L37" s="5"/>
      <c r="M37" s="5" t="s">
        <v>143</v>
      </c>
    </row>
    <row r="38" spans="1:13" s="4" customFormat="1">
      <c r="A38" s="5"/>
      <c r="B38" s="5" t="s">
        <v>62</v>
      </c>
      <c r="C38" s="5"/>
      <c r="D38" s="10">
        <v>4</v>
      </c>
      <c r="E38" s="5">
        <v>5</v>
      </c>
      <c r="F38" s="5">
        <v>5</v>
      </c>
      <c r="G38" s="10"/>
      <c r="H38" s="11">
        <v>12</v>
      </c>
      <c r="I38" s="11"/>
      <c r="J38" s="11">
        <v>12</v>
      </c>
      <c r="K38" s="5"/>
      <c r="L38" s="5"/>
      <c r="M38" s="5" t="s">
        <v>144</v>
      </c>
    </row>
    <row r="39" spans="1:13" s="4" customFormat="1">
      <c r="A39" s="5">
        <v>26</v>
      </c>
      <c r="B39" s="5" t="s">
        <v>27</v>
      </c>
      <c r="C39" s="5"/>
      <c r="D39" s="10">
        <v>2</v>
      </c>
      <c r="E39" s="5">
        <v>2</v>
      </c>
      <c r="F39" s="5">
        <v>2</v>
      </c>
      <c r="G39" s="10"/>
      <c r="H39" s="11">
        <v>9</v>
      </c>
      <c r="I39" s="11"/>
      <c r="J39" s="11">
        <v>9</v>
      </c>
      <c r="K39" s="5" t="s">
        <v>51</v>
      </c>
      <c r="L39" s="5"/>
      <c r="M39" s="5" t="s">
        <v>145</v>
      </c>
    </row>
    <row r="40" spans="1:13" s="4" customFormat="1">
      <c r="A40" s="5"/>
      <c r="B40" s="5" t="s">
        <v>147</v>
      </c>
      <c r="C40" s="5"/>
      <c r="D40" s="10">
        <v>1</v>
      </c>
      <c r="E40" s="5">
        <v>1</v>
      </c>
      <c r="F40" s="5">
        <v>1</v>
      </c>
      <c r="G40" s="10"/>
      <c r="H40" s="11"/>
      <c r="I40" s="11"/>
      <c r="J40" s="11"/>
      <c r="K40" s="5"/>
      <c r="L40" s="5"/>
      <c r="M40" s="5" t="s">
        <v>148</v>
      </c>
    </row>
    <row r="41" spans="1:13" s="4" customFormat="1">
      <c r="A41" s="5"/>
      <c r="B41" s="5" t="s">
        <v>146</v>
      </c>
      <c r="C41" s="5"/>
      <c r="D41" s="10">
        <v>2</v>
      </c>
      <c r="E41" s="5">
        <v>2</v>
      </c>
      <c r="F41" s="5">
        <v>4</v>
      </c>
      <c r="G41" s="10"/>
      <c r="H41" s="11"/>
      <c r="I41" s="11"/>
      <c r="J41" s="11"/>
      <c r="K41" s="5"/>
      <c r="L41" s="5"/>
      <c r="M41" s="5"/>
    </row>
    <row r="42" spans="1:13" s="4" customFormat="1" ht="17.45" customHeight="1">
      <c r="A42" s="5">
        <v>27</v>
      </c>
      <c r="B42" s="5" t="s">
        <v>28</v>
      </c>
      <c r="C42" s="5"/>
      <c r="D42" s="18" t="s">
        <v>125</v>
      </c>
      <c r="E42" s="5" t="s">
        <v>126</v>
      </c>
      <c r="F42" s="5" t="s">
        <v>126</v>
      </c>
      <c r="G42" s="14"/>
      <c r="H42" s="11"/>
      <c r="I42" s="11"/>
      <c r="J42" s="11"/>
      <c r="K42" s="5"/>
      <c r="L42" s="5"/>
      <c r="M42" s="5" t="s">
        <v>123</v>
      </c>
    </row>
    <row r="43" spans="1:13" s="4" customFormat="1">
      <c r="A43" s="5">
        <v>28</v>
      </c>
      <c r="B43" s="5" t="s">
        <v>150</v>
      </c>
      <c r="C43" s="5"/>
      <c r="D43" s="10">
        <v>1</v>
      </c>
      <c r="E43" s="5">
        <v>1</v>
      </c>
      <c r="F43" s="5">
        <v>1</v>
      </c>
      <c r="G43" s="10"/>
      <c r="H43" s="11"/>
      <c r="I43" s="11"/>
      <c r="J43" s="11"/>
      <c r="K43" s="5" t="s">
        <v>91</v>
      </c>
      <c r="L43" s="5"/>
      <c r="M43" s="5" t="s">
        <v>149</v>
      </c>
    </row>
    <row r="44" spans="1:13" s="4" customFormat="1">
      <c r="A44" s="5">
        <v>29</v>
      </c>
      <c r="B44" s="5" t="s">
        <v>90</v>
      </c>
      <c r="C44" s="5"/>
      <c r="D44" s="10">
        <v>1</v>
      </c>
      <c r="E44" s="5">
        <v>1</v>
      </c>
      <c r="F44" s="5">
        <v>1</v>
      </c>
      <c r="G44" s="10"/>
      <c r="H44" s="11"/>
      <c r="I44" s="11"/>
      <c r="J44" s="11"/>
      <c r="K44" s="5"/>
      <c r="L44" s="5"/>
      <c r="M44" s="5"/>
    </row>
    <row r="45" spans="1:13" s="4" customFormat="1">
      <c r="A45" s="5">
        <v>2</v>
      </c>
      <c r="B45" s="5" t="s">
        <v>92</v>
      </c>
      <c r="C45" s="5" t="s">
        <v>73</v>
      </c>
      <c r="D45" s="10" t="s">
        <v>286</v>
      </c>
      <c r="E45" s="5" t="s">
        <v>285</v>
      </c>
      <c r="F45" s="5" t="s">
        <v>287</v>
      </c>
      <c r="G45" s="10"/>
      <c r="H45" s="11">
        <v>14</v>
      </c>
      <c r="I45" s="11" t="s">
        <v>288</v>
      </c>
      <c r="J45" s="11" t="s">
        <v>289</v>
      </c>
      <c r="K45" s="5" t="s">
        <v>93</v>
      </c>
      <c r="L45" s="5"/>
      <c r="M45" s="5" t="s">
        <v>290</v>
      </c>
    </row>
    <row r="46" spans="1:13" s="4" customFormat="1">
      <c r="A46" s="5"/>
      <c r="B46" s="5" t="s">
        <v>130</v>
      </c>
      <c r="C46" s="5" t="s">
        <v>94</v>
      </c>
      <c r="D46" s="10">
        <v>3</v>
      </c>
      <c r="E46" s="5"/>
      <c r="F46" s="5"/>
      <c r="G46" s="10"/>
      <c r="H46" s="11"/>
      <c r="I46" s="11"/>
      <c r="J46" s="11">
        <v>3</v>
      </c>
      <c r="K46" s="5"/>
      <c r="L46" s="5"/>
      <c r="M46" s="5"/>
    </row>
    <row r="47" spans="1:13" s="4" customFormat="1">
      <c r="A47" s="5"/>
      <c r="B47" s="5" t="s">
        <v>128</v>
      </c>
      <c r="C47" s="5"/>
      <c r="D47" s="10" t="s">
        <v>129</v>
      </c>
      <c r="E47" s="5">
        <v>1</v>
      </c>
      <c r="F47" s="5">
        <v>1</v>
      </c>
      <c r="G47" s="10"/>
      <c r="H47" s="11"/>
      <c r="I47" s="11"/>
      <c r="J47" s="11"/>
      <c r="K47" s="5"/>
      <c r="L47" s="5"/>
      <c r="M47" s="5" t="s">
        <v>123</v>
      </c>
    </row>
    <row r="48" spans="1:13" s="4" customFormat="1">
      <c r="A48" s="5"/>
      <c r="B48" s="5" t="s">
        <v>71</v>
      </c>
      <c r="C48" s="5" t="s">
        <v>72</v>
      </c>
      <c r="D48" s="10"/>
      <c r="E48" s="5"/>
      <c r="F48" s="5"/>
      <c r="G48" s="10"/>
      <c r="H48" s="11"/>
      <c r="I48" s="11"/>
      <c r="J48" s="11"/>
      <c r="K48" s="5"/>
      <c r="L48" s="5"/>
      <c r="M48" s="5"/>
    </row>
    <row r="49" spans="1:13" s="4" customFormat="1">
      <c r="A49" s="5">
        <v>30</v>
      </c>
      <c r="B49" s="5" t="s">
        <v>17</v>
      </c>
      <c r="C49" s="5"/>
      <c r="D49" s="10"/>
      <c r="E49" s="5"/>
      <c r="F49" s="5"/>
      <c r="G49" s="10"/>
      <c r="H49" s="11"/>
      <c r="I49" s="11"/>
      <c r="J49" s="11"/>
      <c r="K49" s="5"/>
      <c r="L49" s="5"/>
      <c r="M49" s="5"/>
    </row>
    <row r="50" spans="1:13" s="20" customFormat="1">
      <c r="A50" s="19"/>
      <c r="B50" s="19" t="s">
        <v>152</v>
      </c>
      <c r="C50" s="19"/>
      <c r="D50" s="19">
        <v>1</v>
      </c>
      <c r="E50" s="19">
        <v>1</v>
      </c>
      <c r="F50" s="19">
        <v>1</v>
      </c>
      <c r="G50" s="19"/>
      <c r="H50" s="19"/>
      <c r="I50" s="19"/>
      <c r="J50" s="19"/>
      <c r="K50" s="19"/>
      <c r="L50" s="19"/>
      <c r="M50" s="19" t="s">
        <v>151</v>
      </c>
    </row>
    <row r="51" spans="1:13" s="4" customFormat="1">
      <c r="A51" s="5"/>
      <c r="B51" s="5" t="s">
        <v>127</v>
      </c>
      <c r="C51" s="5"/>
      <c r="D51" s="10"/>
      <c r="E51" s="5"/>
      <c r="F51" s="5"/>
      <c r="G51" s="10"/>
      <c r="H51" s="11"/>
      <c r="I51" s="11"/>
      <c r="J51" s="11"/>
      <c r="K51" s="5"/>
      <c r="L51" s="5"/>
      <c r="M51" s="5"/>
    </row>
    <row r="52" spans="1:13" s="4" customFormat="1">
      <c r="A52" s="5"/>
      <c r="B52" s="9" t="s">
        <v>115</v>
      </c>
      <c r="C52" s="5"/>
      <c r="D52" s="10"/>
      <c r="E52" s="5"/>
      <c r="F52" s="5"/>
      <c r="G52" s="10"/>
      <c r="H52" s="11"/>
      <c r="I52" s="11"/>
      <c r="J52" s="11"/>
      <c r="K52" s="5"/>
      <c r="L52" s="5"/>
      <c r="M52" s="5"/>
    </row>
    <row r="53" spans="1:13" s="4" customFormat="1">
      <c r="A53" s="5">
        <v>31</v>
      </c>
      <c r="B53" s="5" t="s">
        <v>19</v>
      </c>
      <c r="C53" s="5"/>
      <c r="D53" s="10">
        <v>1</v>
      </c>
      <c r="E53" s="5"/>
      <c r="F53" s="5"/>
      <c r="G53" s="10"/>
      <c r="H53" s="11"/>
      <c r="I53" s="11"/>
      <c r="J53" s="11"/>
      <c r="K53" s="5"/>
      <c r="L53" s="5"/>
      <c r="M53" s="5"/>
    </row>
    <row r="54" spans="1:13" s="4" customFormat="1">
      <c r="A54" s="5"/>
      <c r="B54" s="5" t="s">
        <v>59</v>
      </c>
      <c r="C54" s="5"/>
      <c r="D54" s="10">
        <v>2</v>
      </c>
      <c r="E54" s="5"/>
      <c r="F54" s="5"/>
      <c r="G54" s="10"/>
      <c r="H54" s="11">
        <v>6</v>
      </c>
      <c r="I54" s="11"/>
      <c r="J54" s="11">
        <v>6</v>
      </c>
      <c r="K54" s="5" t="s">
        <v>99</v>
      </c>
      <c r="L54" s="5"/>
      <c r="M54" s="5"/>
    </row>
    <row r="55" spans="1:13" s="4" customFormat="1">
      <c r="A55" s="5"/>
      <c r="B55" s="9" t="s">
        <v>20</v>
      </c>
      <c r="C55" s="5"/>
      <c r="D55" s="10"/>
      <c r="E55" s="5"/>
      <c r="F55" s="5"/>
      <c r="G55" s="10"/>
      <c r="H55" s="11"/>
      <c r="I55" s="11"/>
      <c r="J55" s="11"/>
      <c r="K55" s="5"/>
      <c r="L55" s="5"/>
      <c r="M55" s="5"/>
    </row>
    <row r="56" spans="1:13" s="4" customFormat="1">
      <c r="A56" s="5"/>
      <c r="B56" s="5"/>
      <c r="C56" s="5"/>
      <c r="D56" s="10"/>
      <c r="E56" s="5"/>
      <c r="F56" s="5"/>
      <c r="G56" s="10"/>
      <c r="H56" s="11"/>
      <c r="I56" s="11"/>
      <c r="J56" s="11"/>
      <c r="K56" s="5"/>
      <c r="L56" s="5"/>
      <c r="M56" s="5"/>
    </row>
    <row r="57" spans="1:13" s="4" customFormat="1">
      <c r="A57" s="5"/>
      <c r="B57" s="9" t="s">
        <v>38</v>
      </c>
      <c r="C57" s="5"/>
      <c r="D57" s="10"/>
      <c r="E57" s="5"/>
      <c r="F57" s="5"/>
      <c r="G57" s="10"/>
      <c r="H57" s="11"/>
      <c r="I57" s="11"/>
      <c r="J57" s="11"/>
      <c r="K57" s="5"/>
      <c r="L57" s="5"/>
      <c r="M57" s="5"/>
    </row>
    <row r="58" spans="1:13" s="4" customFormat="1">
      <c r="A58" s="5"/>
      <c r="B58" s="5" t="s">
        <v>267</v>
      </c>
      <c r="C58" s="5" t="s">
        <v>81</v>
      </c>
      <c r="D58" s="10">
        <v>1</v>
      </c>
      <c r="E58" s="5">
        <v>1</v>
      </c>
      <c r="F58" s="5">
        <v>1</v>
      </c>
      <c r="G58" s="10"/>
      <c r="H58" s="11">
        <v>3</v>
      </c>
      <c r="I58" s="11">
        <v>1</v>
      </c>
      <c r="J58" s="11">
        <v>4</v>
      </c>
      <c r="K58" s="5" t="s">
        <v>291</v>
      </c>
      <c r="L58" s="5"/>
      <c r="M58" s="5"/>
    </row>
    <row r="59" spans="1:13" s="4" customFormat="1">
      <c r="A59" s="5"/>
      <c r="B59" s="5" t="s">
        <v>22</v>
      </c>
      <c r="C59" s="5" t="s">
        <v>81</v>
      </c>
      <c r="D59" s="10">
        <v>1</v>
      </c>
      <c r="E59" s="5"/>
      <c r="F59" s="5"/>
      <c r="G59" s="10"/>
      <c r="H59" s="11">
        <v>3</v>
      </c>
      <c r="I59" s="11">
        <v>1</v>
      </c>
      <c r="J59" s="11">
        <v>4</v>
      </c>
      <c r="K59" s="5" t="s">
        <v>276</v>
      </c>
      <c r="L59" s="5"/>
      <c r="M59" s="5"/>
    </row>
    <row r="60" spans="1:13" s="4" customFormat="1">
      <c r="A60" s="5"/>
      <c r="B60" s="15" t="s">
        <v>67</v>
      </c>
      <c r="C60" s="5" t="s">
        <v>81</v>
      </c>
      <c r="D60" s="10">
        <v>1</v>
      </c>
      <c r="E60" s="5">
        <v>1</v>
      </c>
      <c r="F60" s="5">
        <v>1</v>
      </c>
      <c r="G60" s="10"/>
      <c r="H60" s="11">
        <v>3</v>
      </c>
      <c r="I60" s="11">
        <v>1</v>
      </c>
      <c r="J60" s="11">
        <v>4</v>
      </c>
      <c r="K60" s="5" t="s">
        <v>275</v>
      </c>
      <c r="L60" s="5"/>
      <c r="M60" s="5"/>
    </row>
    <row r="61" spans="1:13" s="4" customFormat="1">
      <c r="A61" s="5"/>
      <c r="B61" s="9" t="s">
        <v>29</v>
      </c>
      <c r="C61" s="5"/>
      <c r="D61" s="10"/>
      <c r="E61" s="5"/>
      <c r="F61" s="5"/>
      <c r="G61" s="10"/>
      <c r="H61" s="11"/>
      <c r="I61" s="11"/>
      <c r="J61" s="11"/>
      <c r="K61" s="5"/>
      <c r="L61" s="5"/>
      <c r="M61" s="5"/>
    </row>
    <row r="62" spans="1:13" s="4" customFormat="1">
      <c r="A62" s="5"/>
      <c r="B62" s="5" t="s">
        <v>74</v>
      </c>
      <c r="C62" s="5" t="s">
        <v>68</v>
      </c>
      <c r="D62" s="10"/>
      <c r="E62" s="5"/>
      <c r="F62" s="5"/>
      <c r="G62" s="10"/>
      <c r="H62" s="11"/>
      <c r="I62" s="11"/>
      <c r="J62" s="11"/>
      <c r="K62" s="5"/>
      <c r="L62" s="5"/>
      <c r="M62" s="5" t="s">
        <v>100</v>
      </c>
    </row>
    <row r="63" spans="1:13" s="4" customFormat="1">
      <c r="A63" s="5"/>
      <c r="B63" s="5" t="s">
        <v>23</v>
      </c>
      <c r="C63" s="5" t="s">
        <v>32</v>
      </c>
      <c r="D63" s="10"/>
      <c r="E63" s="5" t="s">
        <v>268</v>
      </c>
      <c r="F63" s="5"/>
      <c r="G63" s="10"/>
      <c r="H63" s="11"/>
      <c r="I63" s="11"/>
      <c r="J63" s="11"/>
      <c r="K63" s="5"/>
      <c r="L63" s="5"/>
      <c r="M63" s="5"/>
    </row>
    <row r="64" spans="1:13" s="4" customFormat="1">
      <c r="A64" s="5"/>
      <c r="B64" s="5" t="s">
        <v>30</v>
      </c>
      <c r="C64" s="5" t="s">
        <v>31</v>
      </c>
      <c r="D64" s="10"/>
      <c r="E64" s="5"/>
      <c r="F64" s="5"/>
      <c r="G64" s="10"/>
      <c r="H64" s="11"/>
      <c r="I64" s="11"/>
      <c r="J64" s="11"/>
      <c r="K64" s="5"/>
      <c r="L64" s="5"/>
      <c r="M64" s="5" t="s">
        <v>46</v>
      </c>
    </row>
    <row r="65" spans="1:13" s="4" customFormat="1">
      <c r="A65" s="12"/>
      <c r="B65" s="5" t="s">
        <v>33</v>
      </c>
      <c r="C65" s="5" t="s">
        <v>68</v>
      </c>
      <c r="D65" s="10"/>
      <c r="E65" s="5"/>
      <c r="F65" s="5"/>
      <c r="G65" s="10"/>
      <c r="H65" s="11"/>
      <c r="I65" s="11"/>
      <c r="J65" s="11"/>
      <c r="K65" s="5"/>
      <c r="L65" s="5"/>
      <c r="M65" s="5"/>
    </row>
    <row r="66" spans="1:13" s="4" customFormat="1">
      <c r="A66" s="5"/>
      <c r="B66" s="5" t="s">
        <v>76</v>
      </c>
      <c r="C66" s="5" t="s">
        <v>77</v>
      </c>
      <c r="D66" s="10"/>
      <c r="E66" s="5"/>
      <c r="F66" s="5"/>
      <c r="G66" s="10"/>
      <c r="H66" s="11"/>
      <c r="I66" s="11"/>
      <c r="J66" s="11"/>
      <c r="K66" s="5"/>
      <c r="L66" s="5"/>
      <c r="M66" s="5"/>
    </row>
    <row r="67" spans="1:13" s="4" customFormat="1">
      <c r="A67" s="5"/>
      <c r="B67" s="5" t="s">
        <v>75</v>
      </c>
      <c r="C67" s="5" t="s">
        <v>78</v>
      </c>
      <c r="D67" s="10"/>
      <c r="E67" s="5"/>
      <c r="F67" s="5"/>
      <c r="G67" s="10"/>
      <c r="H67" s="11"/>
      <c r="I67" s="11"/>
      <c r="J67" s="11"/>
      <c r="K67" s="5"/>
      <c r="L67" s="5"/>
      <c r="M67" s="5"/>
    </row>
    <row r="68" spans="1:13" s="4" customFormat="1">
      <c r="A68" s="5"/>
      <c r="B68" s="5" t="s">
        <v>79</v>
      </c>
      <c r="C68" s="5"/>
      <c r="D68" s="5"/>
      <c r="E68" s="5"/>
      <c r="F68" s="5"/>
      <c r="G68" s="10"/>
      <c r="H68" s="11"/>
      <c r="I68" s="11"/>
      <c r="J68" s="11"/>
      <c r="K68" s="5"/>
      <c r="L68" s="5"/>
      <c r="M68" s="5"/>
    </row>
    <row r="69" spans="1:13" s="4" customFormat="1">
      <c r="A69" s="5"/>
      <c r="B69" s="9" t="s">
        <v>55</v>
      </c>
      <c r="C69" s="5"/>
      <c r="D69" s="5"/>
      <c r="E69" s="5"/>
      <c r="F69" s="5"/>
      <c r="G69" s="10"/>
      <c r="H69" s="11"/>
      <c r="I69" s="11"/>
      <c r="J69" s="11"/>
      <c r="K69" s="5"/>
      <c r="L69" s="5"/>
      <c r="M69" s="5"/>
    </row>
    <row r="70" spans="1:13" s="4" customFormat="1">
      <c r="A70" s="5"/>
      <c r="B70" s="5" t="s">
        <v>52</v>
      </c>
      <c r="C70" s="5" t="s">
        <v>85</v>
      </c>
      <c r="D70" s="5" t="s">
        <v>126</v>
      </c>
      <c r="E70" s="5" t="s">
        <v>126</v>
      </c>
      <c r="F70" s="5" t="s">
        <v>126</v>
      </c>
      <c r="G70" s="10"/>
      <c r="H70" s="11"/>
      <c r="I70" s="11"/>
      <c r="J70" s="11"/>
      <c r="K70" s="5"/>
      <c r="L70" s="5"/>
      <c r="M70" s="5"/>
    </row>
    <row r="71" spans="1:13" s="4" customFormat="1">
      <c r="A71" s="5"/>
      <c r="B71" s="5" t="s">
        <v>56</v>
      </c>
      <c r="C71" s="5" t="s">
        <v>85</v>
      </c>
      <c r="D71" s="5" t="s">
        <v>126</v>
      </c>
      <c r="E71" s="5" t="s">
        <v>126</v>
      </c>
      <c r="F71" s="5" t="s">
        <v>126</v>
      </c>
      <c r="G71" s="10"/>
      <c r="H71" s="11"/>
      <c r="I71" s="11"/>
      <c r="J71" s="11"/>
      <c r="K71" s="5"/>
      <c r="L71" s="5"/>
      <c r="M71" s="5"/>
    </row>
    <row r="72" spans="1:13" s="4" customFormat="1">
      <c r="A72" s="5"/>
      <c r="B72" s="5" t="s">
        <v>53</v>
      </c>
      <c r="C72" s="5" t="s">
        <v>85</v>
      </c>
      <c r="D72" s="5" t="s">
        <v>126</v>
      </c>
      <c r="E72" s="5" t="s">
        <v>126</v>
      </c>
      <c r="F72" s="5" t="s">
        <v>126</v>
      </c>
      <c r="G72" s="10"/>
      <c r="H72" s="11"/>
      <c r="I72" s="11"/>
      <c r="J72" s="11"/>
      <c r="K72" s="5"/>
      <c r="L72" s="5"/>
      <c r="M72" s="5"/>
    </row>
    <row r="73" spans="1:13" s="4" customFormat="1">
      <c r="A73" s="5"/>
      <c r="B73" s="5" t="s">
        <v>54</v>
      </c>
      <c r="C73" s="5" t="s">
        <v>85</v>
      </c>
      <c r="D73" s="5" t="s">
        <v>126</v>
      </c>
      <c r="E73" s="5" t="s">
        <v>126</v>
      </c>
      <c r="F73" s="5" t="s">
        <v>126</v>
      </c>
      <c r="G73" s="10"/>
      <c r="H73" s="11"/>
      <c r="I73" s="11"/>
      <c r="J73" s="11"/>
      <c r="K73" s="5"/>
      <c r="L73" s="5"/>
      <c r="M73" s="5"/>
    </row>
    <row r="74" spans="1:13" s="4" customFormat="1">
      <c r="A74" s="5"/>
      <c r="B74" s="5" t="s">
        <v>274</v>
      </c>
      <c r="C74" s="5" t="s">
        <v>85</v>
      </c>
      <c r="D74" s="5" t="s">
        <v>126</v>
      </c>
      <c r="E74" s="5" t="s">
        <v>126</v>
      </c>
      <c r="F74" s="5" t="s">
        <v>126</v>
      </c>
      <c r="G74" s="10"/>
      <c r="H74" s="11"/>
      <c r="I74" s="11"/>
      <c r="J74" s="11"/>
      <c r="K74" s="5"/>
      <c r="L74" s="5"/>
      <c r="M74" s="5"/>
    </row>
    <row r="75" spans="1:13" s="4" customFormat="1">
      <c r="A75" s="5"/>
      <c r="B75" s="5" t="s">
        <v>57</v>
      </c>
      <c r="C75" s="5" t="s">
        <v>85</v>
      </c>
      <c r="D75" s="5" t="s">
        <v>271</v>
      </c>
      <c r="E75" s="5" t="s">
        <v>271</v>
      </c>
      <c r="F75" s="5" t="s">
        <v>270</v>
      </c>
      <c r="G75" s="10"/>
      <c r="H75" s="11"/>
      <c r="I75" s="11"/>
      <c r="J75" s="11"/>
      <c r="K75" s="5"/>
      <c r="L75" s="5"/>
      <c r="M75" s="5"/>
    </row>
    <row r="76" spans="1:13" s="4" customFormat="1">
      <c r="A76" s="5"/>
      <c r="B76" s="5" t="s">
        <v>58</v>
      </c>
      <c r="C76" s="5" t="s">
        <v>85</v>
      </c>
      <c r="D76" s="5" t="s">
        <v>271</v>
      </c>
      <c r="E76" s="5" t="s">
        <v>272</v>
      </c>
      <c r="F76" s="5" t="s">
        <v>273</v>
      </c>
      <c r="G76" s="10"/>
      <c r="H76" s="11"/>
      <c r="I76" s="11"/>
      <c r="J76" s="11"/>
      <c r="K76" s="5"/>
      <c r="L76" s="5"/>
      <c r="M76" s="5"/>
    </row>
    <row r="77" spans="1:13" s="4" customFormat="1">
      <c r="A77" s="5"/>
      <c r="B77" s="5" t="s">
        <v>269</v>
      </c>
      <c r="C77" s="5" t="s">
        <v>85</v>
      </c>
      <c r="D77" s="5" t="s">
        <v>126</v>
      </c>
      <c r="E77" s="5" t="s">
        <v>126</v>
      </c>
      <c r="F77" s="5" t="s">
        <v>270</v>
      </c>
      <c r="G77" s="10"/>
      <c r="H77" s="11"/>
      <c r="I77" s="11"/>
      <c r="J77" s="11"/>
      <c r="K77" s="5"/>
      <c r="L77" s="5"/>
      <c r="M77" s="5"/>
    </row>
    <row r="78" spans="1:13" s="4" customFormat="1">
      <c r="A78" s="5"/>
      <c r="B78" s="5"/>
      <c r="C78" s="5"/>
      <c r="D78" s="5"/>
      <c r="E78" s="5"/>
      <c r="F78" s="5"/>
      <c r="G78" s="10"/>
      <c r="H78" s="11"/>
      <c r="I78" s="11"/>
      <c r="J78" s="11"/>
      <c r="K78" s="5"/>
      <c r="L78" s="5"/>
      <c r="M78" s="5"/>
    </row>
    <row r="79" spans="1:13" s="4" customFormat="1">
      <c r="A79" s="5"/>
      <c r="B79" s="5"/>
      <c r="C79" s="5"/>
      <c r="D79" s="5"/>
      <c r="E79" s="5"/>
      <c r="F79" s="5"/>
      <c r="G79" s="10"/>
      <c r="H79" s="11"/>
      <c r="I79" s="11"/>
      <c r="J79" s="11"/>
      <c r="K79" s="5"/>
      <c r="L79" s="5"/>
      <c r="M79" s="5"/>
    </row>
    <row r="80" spans="1:13" s="4" customFormat="1">
      <c r="A80" s="5"/>
      <c r="B80" s="5"/>
      <c r="C80" s="5"/>
      <c r="D80" s="5"/>
      <c r="E80" s="5"/>
      <c r="F80" s="5"/>
      <c r="G80" s="10"/>
      <c r="H80" s="11"/>
      <c r="I80" s="11"/>
      <c r="J80" s="11"/>
      <c r="K80" s="5"/>
      <c r="L80" s="5"/>
      <c r="M80" s="5"/>
    </row>
    <row r="81" spans="1:13" s="4" customFormat="1">
      <c r="A81" s="5"/>
      <c r="B81" s="5"/>
      <c r="C81" s="5"/>
      <c r="D81" s="5"/>
      <c r="E81" s="5"/>
      <c r="F81" s="5"/>
      <c r="G81" s="10"/>
      <c r="H81" s="11"/>
      <c r="I81" s="11"/>
      <c r="J81" s="11"/>
      <c r="K81" s="5"/>
      <c r="L81" s="5"/>
      <c r="M81" s="5"/>
    </row>
    <row r="82" spans="1:13" s="4" customFormat="1">
      <c r="A82" s="5"/>
      <c r="B82" s="5"/>
      <c r="C82" s="5"/>
      <c r="D82" s="5"/>
      <c r="E82" s="5"/>
      <c r="F82" s="5"/>
      <c r="G82" s="10"/>
      <c r="H82" s="11"/>
      <c r="I82" s="11"/>
      <c r="J82" s="11"/>
      <c r="K82" s="5"/>
      <c r="L82" s="5"/>
      <c r="M82" s="5"/>
    </row>
    <row r="83" spans="1:13" s="4" customFormat="1">
      <c r="A83" s="5"/>
      <c r="B83" s="5"/>
      <c r="C83" s="5"/>
      <c r="D83" s="5"/>
      <c r="E83" s="5"/>
      <c r="F83" s="5"/>
      <c r="G83" s="10"/>
      <c r="H83" s="11"/>
      <c r="I83" s="11"/>
      <c r="J83" s="11"/>
      <c r="K83" s="5"/>
      <c r="L83" s="5"/>
      <c r="M83" s="5"/>
    </row>
    <row r="84" spans="1:13" s="4" customFormat="1">
      <c r="A84" s="5"/>
      <c r="B84" s="5"/>
      <c r="C84" s="5"/>
      <c r="D84" s="5"/>
      <c r="E84" s="5"/>
      <c r="F84" s="5"/>
      <c r="G84" s="10"/>
      <c r="H84" s="11"/>
      <c r="I84" s="11"/>
      <c r="J84" s="11"/>
      <c r="K84" s="5"/>
      <c r="L84" s="5"/>
      <c r="M84" s="5"/>
    </row>
    <row r="85" spans="1:13" s="4" customFormat="1">
      <c r="A85" s="5"/>
      <c r="B85" s="5"/>
      <c r="C85" s="5"/>
      <c r="D85" s="5"/>
      <c r="E85" s="5"/>
      <c r="F85" s="5"/>
      <c r="G85" s="10"/>
      <c r="H85" s="11"/>
      <c r="I85" s="11"/>
      <c r="J85" s="11"/>
      <c r="K85" s="5"/>
      <c r="L85" s="5"/>
      <c r="M85" s="5"/>
    </row>
    <row r="86" spans="1:13" s="4" customFormat="1">
      <c r="A86" s="5"/>
      <c r="B86" s="5"/>
      <c r="C86" s="5"/>
      <c r="D86" s="5"/>
      <c r="E86" s="5"/>
      <c r="F86" s="5"/>
      <c r="G86" s="10"/>
      <c r="H86" s="11"/>
      <c r="I86" s="11"/>
      <c r="J86" s="11"/>
      <c r="K86" s="5"/>
      <c r="L86" s="5"/>
      <c r="M86" s="5"/>
    </row>
    <row r="87" spans="1:13" s="4" customFormat="1">
      <c r="A87" s="5"/>
      <c r="B87" s="5"/>
      <c r="C87" s="5"/>
      <c r="D87" s="5"/>
      <c r="E87" s="5"/>
      <c r="F87" s="5"/>
      <c r="G87" s="10"/>
      <c r="H87" s="11"/>
      <c r="I87" s="11"/>
      <c r="J87" s="11"/>
      <c r="K87" s="5"/>
      <c r="L87" s="5"/>
      <c r="M87" s="5"/>
    </row>
    <row r="88" spans="1:13" s="4" customFormat="1">
      <c r="A88" s="5"/>
      <c r="B88" s="5"/>
      <c r="C88" s="5"/>
      <c r="D88" s="5"/>
      <c r="E88" s="5"/>
      <c r="F88" s="5"/>
      <c r="G88" s="10"/>
      <c r="H88" s="11"/>
      <c r="I88" s="11"/>
      <c r="J88" s="11"/>
      <c r="K88" s="5"/>
      <c r="L88" s="5"/>
      <c r="M88" s="5"/>
    </row>
    <row r="89" spans="1:13" s="4" customFormat="1">
      <c r="A89" s="5"/>
      <c r="B89" s="5"/>
      <c r="C89" s="5"/>
      <c r="D89" s="5"/>
      <c r="E89" s="5"/>
      <c r="F89" s="5"/>
      <c r="G89" s="10"/>
      <c r="H89" s="11"/>
      <c r="I89" s="11"/>
      <c r="J89" s="11"/>
      <c r="K89" s="5"/>
      <c r="L89" s="5"/>
      <c r="M89" s="5"/>
    </row>
    <row r="90" spans="1:13" s="4" customFormat="1">
      <c r="A90" s="5"/>
      <c r="B90" s="5"/>
      <c r="C90" s="5"/>
      <c r="D90" s="5"/>
      <c r="E90" s="5"/>
      <c r="F90" s="5"/>
      <c r="G90" s="10"/>
      <c r="H90" s="11"/>
      <c r="I90" s="11"/>
      <c r="J90" s="11"/>
      <c r="K90" s="5"/>
      <c r="L90" s="5"/>
      <c r="M90" s="5"/>
    </row>
    <row r="91" spans="1:13" s="4" customFormat="1">
      <c r="A91" s="5"/>
      <c r="B91" s="5"/>
      <c r="C91" s="5"/>
      <c r="D91" s="5"/>
      <c r="E91" s="5"/>
      <c r="F91" s="5"/>
      <c r="G91" s="10"/>
      <c r="H91" s="11"/>
      <c r="I91" s="11"/>
      <c r="J91" s="11"/>
      <c r="K91" s="5"/>
      <c r="L91" s="5"/>
      <c r="M91" s="5"/>
    </row>
    <row r="92" spans="1:13" s="4" customFormat="1">
      <c r="A92" s="5"/>
      <c r="B92" s="5"/>
      <c r="C92" s="5"/>
      <c r="D92" s="5"/>
      <c r="E92" s="5"/>
      <c r="F92" s="5"/>
      <c r="G92" s="10"/>
      <c r="H92" s="11"/>
      <c r="I92" s="11"/>
      <c r="J92" s="11"/>
      <c r="K92" s="5"/>
      <c r="L92" s="5"/>
      <c r="M92" s="5"/>
    </row>
    <row r="93" spans="1:13" s="4" customFormat="1">
      <c r="A93" s="5"/>
      <c r="B93" s="5"/>
      <c r="C93" s="5"/>
      <c r="D93" s="5"/>
      <c r="E93" s="5"/>
      <c r="F93" s="5"/>
      <c r="G93" s="10"/>
      <c r="H93" s="11"/>
      <c r="I93" s="11"/>
      <c r="J93" s="11"/>
      <c r="K93" s="5"/>
      <c r="L93" s="5"/>
      <c r="M93" s="5"/>
    </row>
    <row r="94" spans="1:13" s="4" customFormat="1">
      <c r="A94" s="5"/>
      <c r="B94" s="5"/>
      <c r="C94" s="5"/>
      <c r="D94" s="5"/>
      <c r="E94" s="5"/>
      <c r="F94" s="5"/>
      <c r="G94" s="10"/>
      <c r="H94" s="11"/>
      <c r="I94" s="11"/>
      <c r="J94" s="11"/>
      <c r="K94" s="5"/>
      <c r="L94" s="5"/>
      <c r="M94" s="5"/>
    </row>
    <row r="95" spans="1:13" s="4" customFormat="1">
      <c r="A95" s="5"/>
      <c r="B95" s="5"/>
      <c r="C95" s="5"/>
      <c r="D95" s="5"/>
      <c r="E95" s="5"/>
      <c r="F95" s="5"/>
      <c r="G95" s="10"/>
      <c r="H95" s="11"/>
      <c r="I95" s="11"/>
      <c r="J95" s="11"/>
      <c r="K95" s="5"/>
      <c r="L95" s="5"/>
      <c r="M95" s="5"/>
    </row>
  </sheetData>
  <mergeCells count="13">
    <mergeCell ref="K11:K12"/>
    <mergeCell ref="M11:M12"/>
    <mergeCell ref="B11:B12"/>
    <mergeCell ref="A11:A12"/>
    <mergeCell ref="C11:C12"/>
    <mergeCell ref="G11:G12"/>
    <mergeCell ref="J11:J12"/>
    <mergeCell ref="H11:H12"/>
    <mergeCell ref="I11:I12"/>
    <mergeCell ref="D11:D12"/>
    <mergeCell ref="E11:E12"/>
    <mergeCell ref="F11:F12"/>
    <mergeCell ref="L11:L12"/>
  </mergeCells>
  <hyperlinks>
    <hyperlink ref="B14" location="Frequencym!A1" display="8 Ch - Frequency-meter with  signal cable and power adaptor"/>
    <hyperlink ref="B23" location="'LV-cable'!A1" display="LV cable  subD37pin  - 2 x  Molex   "/>
    <hyperlink ref="B21" location="'HV-cable'!A1" display="HV cables (jupiter (F) -jupiter(F)) "/>
    <hyperlink ref="B15" location="'I2c module'!A1" display="I2C Nim module"/>
    <hyperlink ref="B27" location="'Adapter Board'!A1" display="Adapter board to ADC"/>
    <hyperlink ref="B17" location="'signal-cable'!A1" display="signal cables (TDC-chamber)"/>
    <hyperlink ref="B16" location="'Blue module'!A1" display="NIM Blue module  (LVDS--&gt;NIM)"/>
  </hyperlinks>
  <pageMargins left="0.7" right="0.7" top="0.75" bottom="0.75" header="0.3" footer="0.3"/>
  <pageSetup paperSize="9" scale="2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A3" sqref="A3"/>
    </sheetView>
  </sheetViews>
  <sheetFormatPr defaultRowHeight="15"/>
  <cols>
    <col min="1" max="1" width="29.28515625" customWidth="1"/>
    <col min="2" max="2" width="40.140625" customWidth="1"/>
  </cols>
  <sheetData>
    <row r="1" spans="1:6">
      <c r="A1" t="s">
        <v>60</v>
      </c>
    </row>
    <row r="2" spans="1:6">
      <c r="A2" t="s">
        <v>61</v>
      </c>
      <c r="B2" t="s">
        <v>63</v>
      </c>
      <c r="C2" t="s">
        <v>64</v>
      </c>
      <c r="F2" t="s">
        <v>65</v>
      </c>
    </row>
    <row r="3" spans="1:6">
      <c r="A3" t="s">
        <v>87</v>
      </c>
      <c r="B3">
        <v>128</v>
      </c>
    </row>
    <row r="4" spans="1:6">
      <c r="A4" t="s">
        <v>66</v>
      </c>
    </row>
    <row r="6" spans="1:6">
      <c r="A6" t="s">
        <v>83</v>
      </c>
      <c r="B6" t="s">
        <v>84</v>
      </c>
    </row>
    <row r="9" spans="1:6">
      <c r="A9" t="s">
        <v>68</v>
      </c>
    </row>
    <row r="10" spans="1:6">
      <c r="A10" t="s">
        <v>103</v>
      </c>
      <c r="B10" t="s">
        <v>104</v>
      </c>
    </row>
    <row r="11" spans="1:6">
      <c r="A11" t="s">
        <v>69</v>
      </c>
      <c r="B11" t="s">
        <v>88</v>
      </c>
    </row>
    <row r="12" spans="1:6">
      <c r="A12" t="s">
        <v>70</v>
      </c>
    </row>
    <row r="14" spans="1:6">
      <c r="B14" t="s">
        <v>89</v>
      </c>
    </row>
    <row r="15" spans="1:6">
      <c r="B15" t="s">
        <v>105</v>
      </c>
    </row>
    <row r="17" spans="1:3">
      <c r="A17" t="s">
        <v>95</v>
      </c>
    </row>
    <row r="18" spans="1:3">
      <c r="A18" t="s">
        <v>96</v>
      </c>
    </row>
    <row r="19" spans="1:3">
      <c r="A19" t="s">
        <v>97</v>
      </c>
      <c r="B19" t="s">
        <v>98</v>
      </c>
    </row>
    <row r="23" spans="1:3">
      <c r="A23" t="s">
        <v>110</v>
      </c>
    </row>
    <row r="24" spans="1:3">
      <c r="A24" t="s">
        <v>106</v>
      </c>
      <c r="B24" t="s">
        <v>107</v>
      </c>
    </row>
    <row r="25" spans="1:3">
      <c r="B25" t="s">
        <v>108</v>
      </c>
      <c r="C25">
        <v>2</v>
      </c>
    </row>
    <row r="26" spans="1:3">
      <c r="A26" t="s">
        <v>109</v>
      </c>
    </row>
    <row r="27" spans="1:3">
      <c r="A27" t="s">
        <v>111</v>
      </c>
      <c r="B27" t="s">
        <v>112</v>
      </c>
    </row>
    <row r="28" spans="1:3">
      <c r="A28" t="s">
        <v>113</v>
      </c>
    </row>
    <row r="30" spans="1:3">
      <c r="A30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3" sqref="E3"/>
    </sheetView>
  </sheetViews>
  <sheetFormatPr defaultRowHeight="15"/>
  <cols>
    <col min="1" max="1" width="49.28515625" customWidth="1"/>
    <col min="3" max="3" width="18.7109375" customWidth="1"/>
    <col min="4" max="6" width="39.7109375" customWidth="1"/>
  </cols>
  <sheetData>
    <row r="1" spans="1:5">
      <c r="A1" t="s">
        <v>157</v>
      </c>
      <c r="B1" t="s">
        <v>193</v>
      </c>
      <c r="C1" t="s">
        <v>156</v>
      </c>
      <c r="D1" t="s">
        <v>194</v>
      </c>
      <c r="E1" s="25" t="s">
        <v>213</v>
      </c>
    </row>
    <row r="2" spans="1:5" ht="61.15" customHeight="1">
      <c r="A2" t="s">
        <v>8</v>
      </c>
      <c r="B2">
        <v>1</v>
      </c>
      <c r="C2" t="s">
        <v>261</v>
      </c>
      <c r="D2" s="28" t="s">
        <v>253</v>
      </c>
      <c r="E2" t="s">
        <v>262</v>
      </c>
    </row>
    <row r="3" spans="1:5">
      <c r="A3" t="s">
        <v>254</v>
      </c>
    </row>
    <row r="4" spans="1:5" ht="15.75">
      <c r="A4" s="29" t="s">
        <v>255</v>
      </c>
      <c r="B4">
        <v>1</v>
      </c>
      <c r="C4" t="s">
        <v>174</v>
      </c>
    </row>
    <row r="5" spans="1:5">
      <c r="A5" t="s">
        <v>256</v>
      </c>
      <c r="B5">
        <v>1</v>
      </c>
      <c r="C5" t="s">
        <v>175</v>
      </c>
    </row>
    <row r="6" spans="1:5" ht="15.75">
      <c r="A6" s="29" t="s">
        <v>259</v>
      </c>
      <c r="B6">
        <v>1</v>
      </c>
      <c r="C6" t="s">
        <v>257</v>
      </c>
    </row>
    <row r="7" spans="1:5">
      <c r="A7" t="s">
        <v>260</v>
      </c>
      <c r="B7">
        <v>1</v>
      </c>
      <c r="C7" t="s">
        <v>258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topLeftCell="B1" workbookViewId="0">
      <selection activeCell="C11" sqref="A11:XFD11"/>
    </sheetView>
  </sheetViews>
  <sheetFormatPr defaultRowHeight="15"/>
  <cols>
    <col min="1" max="1" width="44.7109375" bestFit="1" customWidth="1"/>
    <col min="3" max="3" width="19.140625" customWidth="1"/>
    <col min="4" max="4" width="15.7109375" customWidth="1"/>
    <col min="5" max="5" width="17.140625" customWidth="1"/>
    <col min="6" max="6" width="13.7109375" customWidth="1"/>
    <col min="7" max="7" width="16" customWidth="1"/>
    <col min="8" max="8" width="9.140625" customWidth="1"/>
    <col min="9" max="9" width="18.7109375" customWidth="1"/>
    <col min="10" max="10" width="18.140625" customWidth="1"/>
    <col min="11" max="11" width="14.140625" customWidth="1"/>
    <col min="12" max="12" width="14.85546875" customWidth="1"/>
    <col min="13" max="13" width="18" customWidth="1"/>
  </cols>
  <sheetData>
    <row r="1" spans="1:13" ht="18.75">
      <c r="A1" s="31" t="s">
        <v>157</v>
      </c>
      <c r="B1" s="31" t="s">
        <v>193</v>
      </c>
      <c r="C1" s="31" t="s">
        <v>156</v>
      </c>
      <c r="D1" s="31" t="s">
        <v>194</v>
      </c>
      <c r="E1" s="47" t="s">
        <v>81</v>
      </c>
      <c r="F1" s="48"/>
      <c r="G1" s="49" t="s">
        <v>94</v>
      </c>
      <c r="H1" s="50"/>
      <c r="I1" s="51" t="s">
        <v>73</v>
      </c>
      <c r="J1" s="50"/>
      <c r="K1" s="32" t="s">
        <v>43</v>
      </c>
      <c r="L1" s="32" t="s">
        <v>213</v>
      </c>
      <c r="M1" s="32" t="s">
        <v>296</v>
      </c>
    </row>
    <row r="2" spans="1:13">
      <c r="E2" s="34" t="s">
        <v>305</v>
      </c>
      <c r="F2" s="34" t="s">
        <v>306</v>
      </c>
      <c r="G2" s="35" t="s">
        <v>305</v>
      </c>
      <c r="H2" s="35" t="s">
        <v>306</v>
      </c>
      <c r="I2" s="36" t="s">
        <v>305</v>
      </c>
      <c r="J2" s="36" t="s">
        <v>306</v>
      </c>
      <c r="K2" s="33"/>
      <c r="L2" s="33"/>
      <c r="M2" s="33"/>
    </row>
    <row r="3" spans="1:13">
      <c r="E3" s="34"/>
      <c r="F3" s="34"/>
      <c r="G3" s="35"/>
      <c r="H3" s="37"/>
      <c r="I3" s="38"/>
      <c r="J3" s="38"/>
      <c r="K3" s="33"/>
      <c r="L3" s="33"/>
      <c r="M3" s="33"/>
    </row>
    <row r="4" spans="1:13">
      <c r="A4" t="s">
        <v>279</v>
      </c>
      <c r="B4">
        <v>1</v>
      </c>
      <c r="D4" t="s">
        <v>154</v>
      </c>
      <c r="E4" s="39"/>
      <c r="F4" s="39"/>
      <c r="G4" s="37"/>
      <c r="H4" s="37"/>
      <c r="I4" s="38"/>
      <c r="J4" s="38"/>
      <c r="K4" s="33">
        <v>85</v>
      </c>
      <c r="L4" s="33">
        <v>40</v>
      </c>
      <c r="M4" s="33">
        <f>ROUND((K4-L4)*1.15,-1)</f>
        <v>50</v>
      </c>
    </row>
    <row r="5" spans="1:13">
      <c r="A5" t="s">
        <v>313</v>
      </c>
      <c r="B5">
        <v>2</v>
      </c>
      <c r="C5" s="30" t="s">
        <v>280</v>
      </c>
      <c r="E5" s="39"/>
      <c r="F5" s="39">
        <v>40</v>
      </c>
      <c r="G5" s="37" t="s">
        <v>307</v>
      </c>
      <c r="H5" s="37"/>
      <c r="I5" s="38"/>
      <c r="J5" s="38">
        <v>40</v>
      </c>
      <c r="K5" s="33">
        <f>ROUND(SUM(F5,H5,J5)*1.2,-1)</f>
        <v>100</v>
      </c>
      <c r="L5" s="33">
        <v>0</v>
      </c>
      <c r="M5" s="33">
        <v>100</v>
      </c>
    </row>
    <row r="6" spans="1:13">
      <c r="A6" t="s">
        <v>302</v>
      </c>
      <c r="B6" s="1">
        <v>2</v>
      </c>
      <c r="C6" s="40" t="s">
        <v>301</v>
      </c>
      <c r="D6" t="s">
        <v>303</v>
      </c>
      <c r="E6" s="39"/>
      <c r="F6" s="39">
        <v>40</v>
      </c>
      <c r="G6" s="37" t="s">
        <v>307</v>
      </c>
      <c r="H6" s="37"/>
      <c r="I6" s="38"/>
      <c r="J6" s="38">
        <v>40</v>
      </c>
      <c r="K6" s="33">
        <f>ROUND(SUM(F6,H6,J6)*1.2,-1)</f>
        <v>100</v>
      </c>
      <c r="L6" s="33">
        <v>0</v>
      </c>
      <c r="M6" s="33">
        <v>100</v>
      </c>
    </row>
    <row r="7" spans="1:13">
      <c r="A7" t="s">
        <v>314</v>
      </c>
      <c r="B7" s="1">
        <v>2</v>
      </c>
      <c r="C7" t="s">
        <v>190</v>
      </c>
      <c r="E7" s="39"/>
      <c r="F7" s="39">
        <v>40</v>
      </c>
      <c r="G7" s="37" t="s">
        <v>307</v>
      </c>
      <c r="H7" s="37"/>
      <c r="I7" s="38"/>
      <c r="J7" s="38">
        <v>40</v>
      </c>
      <c r="K7" s="33">
        <f t="shared" ref="K7:K8" si="0">ROUND(SUM(F7,H7,J7)*1.2,-1)</f>
        <v>100</v>
      </c>
      <c r="L7" s="33">
        <v>0</v>
      </c>
      <c r="M7" s="33">
        <v>100</v>
      </c>
    </row>
    <row r="8" spans="1:13">
      <c r="A8" t="s">
        <v>315</v>
      </c>
      <c r="B8" s="1">
        <v>2</v>
      </c>
      <c r="C8" t="s">
        <v>191</v>
      </c>
      <c r="E8" s="39"/>
      <c r="F8" s="39">
        <v>40</v>
      </c>
      <c r="G8" s="37" t="s">
        <v>307</v>
      </c>
      <c r="H8" s="37"/>
      <c r="I8" s="38"/>
      <c r="J8" s="38">
        <v>40</v>
      </c>
      <c r="K8" s="33">
        <f t="shared" si="0"/>
        <v>100</v>
      </c>
      <c r="L8" s="33">
        <v>0</v>
      </c>
      <c r="M8" s="33">
        <v>100</v>
      </c>
    </row>
    <row r="9" spans="1:13">
      <c r="A9" t="s">
        <v>281</v>
      </c>
      <c r="B9" s="1">
        <v>2</v>
      </c>
      <c r="C9" s="41" t="s">
        <v>282</v>
      </c>
      <c r="D9" t="s">
        <v>303</v>
      </c>
      <c r="E9" s="39"/>
      <c r="F9" s="39"/>
      <c r="G9" s="37"/>
      <c r="H9" s="37"/>
      <c r="I9" s="38"/>
      <c r="J9" s="38"/>
      <c r="K9" s="33"/>
      <c r="L9" s="33"/>
      <c r="M9" s="33"/>
    </row>
    <row r="10" spans="1:13">
      <c r="A10" t="s">
        <v>281</v>
      </c>
      <c r="B10">
        <v>2</v>
      </c>
      <c r="C10" t="s">
        <v>297</v>
      </c>
      <c r="E10" s="39" t="s">
        <v>300</v>
      </c>
      <c r="F10" s="39">
        <v>25</v>
      </c>
      <c r="G10" s="37" t="s">
        <v>307</v>
      </c>
      <c r="H10" s="37"/>
      <c r="I10" s="38" t="s">
        <v>300</v>
      </c>
      <c r="J10" s="38">
        <v>25</v>
      </c>
      <c r="K10" s="33"/>
      <c r="L10" s="33"/>
      <c r="M10" s="33"/>
    </row>
    <row r="11" spans="1:13">
      <c r="A11" t="s">
        <v>281</v>
      </c>
      <c r="B11">
        <v>2</v>
      </c>
      <c r="C11" t="s">
        <v>297</v>
      </c>
      <c r="E11" s="39" t="s">
        <v>304</v>
      </c>
      <c r="F11" s="39">
        <v>360</v>
      </c>
      <c r="G11" s="37" t="s">
        <v>298</v>
      </c>
      <c r="H11" s="37">
        <v>120</v>
      </c>
      <c r="I11" s="38" t="s">
        <v>299</v>
      </c>
      <c r="J11" s="38">
        <v>864</v>
      </c>
      <c r="K11" s="33">
        <f>ROUND(SUM(F11,H11,J11)*1.05,-1)</f>
        <v>1410</v>
      </c>
      <c r="L11" s="33"/>
      <c r="M11" s="33" t="s">
        <v>308</v>
      </c>
    </row>
    <row r="12" spans="1:13">
      <c r="A12" t="s">
        <v>311</v>
      </c>
      <c r="B12">
        <v>2</v>
      </c>
      <c r="C12" t="s">
        <v>174</v>
      </c>
      <c r="E12" s="39"/>
      <c r="F12" s="39">
        <v>36</v>
      </c>
      <c r="G12" s="37"/>
      <c r="H12" s="37">
        <v>24</v>
      </c>
      <c r="I12" s="38"/>
      <c r="J12" s="38">
        <v>72</v>
      </c>
      <c r="K12" s="33">
        <f>ROUND(SUM(F12:J12)*1.15,-1)</f>
        <v>150</v>
      </c>
      <c r="L12" s="33"/>
      <c r="M12" s="33">
        <v>150</v>
      </c>
    </row>
    <row r="13" spans="1:13">
      <c r="A13" t="s">
        <v>312</v>
      </c>
      <c r="B13">
        <v>2</v>
      </c>
      <c r="C13" t="s">
        <v>175</v>
      </c>
      <c r="E13" s="39"/>
      <c r="F13" s="39">
        <v>36</v>
      </c>
      <c r="G13" s="37"/>
      <c r="H13" s="37">
        <v>24</v>
      </c>
      <c r="I13" s="38"/>
      <c r="J13" s="38">
        <v>72</v>
      </c>
      <c r="K13" s="33">
        <f>ROUND(SUM(F13:J13)*1.15,-1)</f>
        <v>150</v>
      </c>
      <c r="L13" s="33"/>
      <c r="M13" s="33">
        <v>150</v>
      </c>
    </row>
    <row r="14" spans="1:13">
      <c r="C14" s="21"/>
      <c r="E14" s="39"/>
      <c r="F14" s="39"/>
      <c r="G14" s="37"/>
      <c r="H14" s="37"/>
      <c r="I14" s="38"/>
      <c r="J14" s="38"/>
      <c r="K14" s="33"/>
      <c r="L14" s="33"/>
      <c r="M14" s="33"/>
    </row>
    <row r="16" spans="1:13">
      <c r="A16" s="42" t="s">
        <v>284</v>
      </c>
    </row>
    <row r="17" spans="9:12">
      <c r="I17" t="s">
        <v>309</v>
      </c>
    </row>
    <row r="18" spans="9:12">
      <c r="I18" t="s">
        <v>310</v>
      </c>
    </row>
    <row r="19" spans="9:12">
      <c r="I19" s="1" t="s">
        <v>316</v>
      </c>
      <c r="J19" s="1"/>
      <c r="K19" s="1"/>
      <c r="L19" s="1"/>
    </row>
  </sheetData>
  <mergeCells count="3">
    <mergeCell ref="E1:F1"/>
    <mergeCell ref="G1:H1"/>
    <mergeCell ref="I1:J1"/>
  </mergeCells>
  <pageMargins left="0.7" right="0.7" top="0.75" bottom="0.75" header="0.3" footer="0.3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C7" sqref="C7"/>
    </sheetView>
  </sheetViews>
  <sheetFormatPr defaultRowHeight="15"/>
  <cols>
    <col min="1" max="1" width="29.28515625" customWidth="1"/>
    <col min="2" max="2" width="12.5703125" customWidth="1"/>
    <col min="3" max="3" width="40.85546875" customWidth="1"/>
    <col min="4" max="4" width="15" customWidth="1"/>
    <col min="5" max="5" width="9.140625" customWidth="1"/>
  </cols>
  <sheetData>
    <row r="1" spans="1:8">
      <c r="A1" t="s">
        <v>157</v>
      </c>
      <c r="B1" t="s">
        <v>193</v>
      </c>
      <c r="C1" t="s">
        <v>156</v>
      </c>
      <c r="D1" t="s">
        <v>194</v>
      </c>
      <c r="E1" s="25" t="s">
        <v>81</v>
      </c>
      <c r="F1" t="s">
        <v>94</v>
      </c>
      <c r="G1" t="s">
        <v>73</v>
      </c>
      <c r="H1" t="s">
        <v>213</v>
      </c>
    </row>
    <row r="2" spans="1:8">
      <c r="A2" t="s">
        <v>195</v>
      </c>
      <c r="B2">
        <v>1</v>
      </c>
      <c r="E2" s="25" t="s">
        <v>278</v>
      </c>
      <c r="F2" s="25" t="s">
        <v>210</v>
      </c>
      <c r="G2" s="25" t="s">
        <v>189</v>
      </c>
      <c r="H2" s="25" t="s">
        <v>229</v>
      </c>
    </row>
    <row r="3" spans="1:8">
      <c r="A3" s="21" t="s">
        <v>155</v>
      </c>
      <c r="B3">
        <v>2</v>
      </c>
      <c r="C3" s="22" t="s">
        <v>159</v>
      </c>
    </row>
    <row r="4" spans="1:8">
      <c r="A4" t="s">
        <v>158</v>
      </c>
      <c r="B4">
        <v>2</v>
      </c>
      <c r="C4" t="s">
        <v>277</v>
      </c>
    </row>
    <row r="6" spans="1:8">
      <c r="A6" t="s">
        <v>205</v>
      </c>
      <c r="B6">
        <v>1.4999999999999999E-2</v>
      </c>
      <c r="C6" s="22" t="s">
        <v>206</v>
      </c>
      <c r="D6" t="s">
        <v>207</v>
      </c>
      <c r="H6" t="s">
        <v>230</v>
      </c>
    </row>
    <row r="8" spans="1:8">
      <c r="A8" t="s">
        <v>160</v>
      </c>
      <c r="B8" t="s">
        <v>200</v>
      </c>
      <c r="C8" t="s">
        <v>212</v>
      </c>
      <c r="H8" t="s">
        <v>229</v>
      </c>
    </row>
    <row r="9" spans="1:8">
      <c r="A9" t="s">
        <v>211</v>
      </c>
      <c r="B9" t="s">
        <v>208</v>
      </c>
      <c r="C9" t="s">
        <v>209</v>
      </c>
    </row>
    <row r="11" spans="1:8">
      <c r="A11" t="s">
        <v>199</v>
      </c>
      <c r="B11">
        <v>4</v>
      </c>
      <c r="C11" t="s">
        <v>161</v>
      </c>
      <c r="D11" t="s">
        <v>151</v>
      </c>
      <c r="H11">
        <v>200</v>
      </c>
    </row>
    <row r="12" spans="1:8">
      <c r="A12" t="s">
        <v>197</v>
      </c>
      <c r="B12" t="s">
        <v>196</v>
      </c>
      <c r="C12" t="s">
        <v>198</v>
      </c>
      <c r="H12">
        <v>20</v>
      </c>
    </row>
    <row r="13" spans="1:8">
      <c r="A13" t="s">
        <v>162</v>
      </c>
      <c r="B13">
        <v>2</v>
      </c>
      <c r="C13" t="s">
        <v>201</v>
      </c>
      <c r="D13" t="s">
        <v>204</v>
      </c>
    </row>
    <row r="14" spans="1:8">
      <c r="A14" t="s">
        <v>202</v>
      </c>
      <c r="B14">
        <v>8</v>
      </c>
      <c r="C14" t="s">
        <v>203</v>
      </c>
      <c r="D14" t="s">
        <v>204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0"/>
  <sheetViews>
    <sheetView workbookViewId="0"/>
  </sheetViews>
  <sheetFormatPr defaultRowHeight="15"/>
  <cols>
    <col min="1" max="1" width="25.28515625" customWidth="1"/>
    <col min="2" max="2" width="13.85546875" customWidth="1"/>
    <col min="4" max="4" width="23.85546875" customWidth="1"/>
  </cols>
  <sheetData>
    <row r="1" spans="1:4">
      <c r="C1" t="s">
        <v>168</v>
      </c>
      <c r="D1" t="s">
        <v>166</v>
      </c>
    </row>
    <row r="2" spans="1:4">
      <c r="A2" t="s">
        <v>153</v>
      </c>
      <c r="B2" t="s">
        <v>164</v>
      </c>
      <c r="C2">
        <v>1</v>
      </c>
      <c r="D2" t="s">
        <v>174</v>
      </c>
    </row>
    <row r="3" spans="1:4">
      <c r="A3" t="s">
        <v>153</v>
      </c>
      <c r="B3" t="s">
        <v>164</v>
      </c>
      <c r="C3">
        <v>1</v>
      </c>
      <c r="D3" s="21" t="s">
        <v>175</v>
      </c>
    </row>
    <row r="4" spans="1:4">
      <c r="A4" t="s">
        <v>153</v>
      </c>
      <c r="B4" t="s">
        <v>165</v>
      </c>
      <c r="C4">
        <v>2</v>
      </c>
      <c r="D4" t="s">
        <v>172</v>
      </c>
    </row>
    <row r="5" spans="1:4">
      <c r="A5" t="s">
        <v>153</v>
      </c>
      <c r="B5" t="s">
        <v>165</v>
      </c>
      <c r="C5">
        <v>2</v>
      </c>
      <c r="D5" t="s">
        <v>173</v>
      </c>
    </row>
    <row r="6" spans="1:4">
      <c r="A6" t="s">
        <v>153</v>
      </c>
      <c r="B6" t="s">
        <v>167</v>
      </c>
      <c r="C6">
        <v>1</v>
      </c>
      <c r="D6" s="21" t="s">
        <v>170</v>
      </c>
    </row>
    <row r="7" spans="1:4">
      <c r="A7" t="s">
        <v>153</v>
      </c>
      <c r="B7" t="s">
        <v>167</v>
      </c>
      <c r="C7">
        <v>1</v>
      </c>
      <c r="D7" t="s">
        <v>171</v>
      </c>
    </row>
    <row r="8" spans="1:4">
      <c r="A8" t="s">
        <v>163</v>
      </c>
      <c r="B8" t="s">
        <v>164</v>
      </c>
      <c r="C8" t="s">
        <v>177</v>
      </c>
      <c r="D8" s="21" t="s">
        <v>176</v>
      </c>
    </row>
    <row r="9" spans="1:4">
      <c r="A9" t="s">
        <v>178</v>
      </c>
      <c r="B9" t="s">
        <v>179</v>
      </c>
      <c r="C9">
        <v>1</v>
      </c>
      <c r="D9" t="s">
        <v>180</v>
      </c>
    </row>
    <row r="10" spans="1:4">
      <c r="A10" t="s">
        <v>185</v>
      </c>
      <c r="C10">
        <v>1</v>
      </c>
      <c r="D10" t="s">
        <v>182</v>
      </c>
    </row>
  </sheetData>
  <hyperlinks>
    <hyperlink ref="D6" r:id="rId1" display="javascript:showPage('4286')"/>
    <hyperlink ref="D3" r:id="rId2" display="javascript:showPage('4302')"/>
    <hyperlink ref="D8" r:id="rId3" display="javascript:showPage('599')"/>
  </hyperlink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8" sqref="D8"/>
    </sheetView>
  </sheetViews>
  <sheetFormatPr defaultRowHeight="15"/>
  <cols>
    <col min="1" max="1" width="38.28515625" bestFit="1" customWidth="1"/>
    <col min="2" max="2" width="28.28515625" customWidth="1"/>
    <col min="3" max="3" width="13.28515625" customWidth="1"/>
    <col min="4" max="4" width="16.42578125" customWidth="1"/>
    <col min="5" max="5" width="13.28515625" customWidth="1"/>
    <col min="6" max="6" width="8.85546875" style="25"/>
  </cols>
  <sheetData>
    <row r="1" spans="1:8">
      <c r="C1" t="s">
        <v>193</v>
      </c>
      <c r="D1" t="s">
        <v>156</v>
      </c>
      <c r="E1" t="s">
        <v>194</v>
      </c>
      <c r="F1" s="25" t="s">
        <v>81</v>
      </c>
      <c r="G1" t="s">
        <v>94</v>
      </c>
      <c r="H1" t="s">
        <v>73</v>
      </c>
    </row>
    <row r="2" spans="1:8">
      <c r="A2" s="24" t="s">
        <v>34</v>
      </c>
      <c r="B2" t="s">
        <v>246</v>
      </c>
      <c r="C2">
        <v>1</v>
      </c>
      <c r="F2" s="25" t="s">
        <v>186</v>
      </c>
      <c r="G2" s="25" t="s">
        <v>186</v>
      </c>
      <c r="H2" s="25" t="s">
        <v>186</v>
      </c>
    </row>
    <row r="3" spans="1:8">
      <c r="A3" s="26"/>
      <c r="G3" s="25"/>
      <c r="H3" s="25"/>
    </row>
    <row r="4" spans="1:8">
      <c r="A4" s="26"/>
      <c r="G4" s="25"/>
      <c r="H4" s="25"/>
    </row>
    <row r="5" spans="1:8">
      <c r="A5" s="24" t="s">
        <v>244</v>
      </c>
      <c r="B5" t="s">
        <v>243</v>
      </c>
      <c r="C5">
        <v>1</v>
      </c>
      <c r="D5" t="s">
        <v>245</v>
      </c>
    </row>
    <row r="6" spans="1:8">
      <c r="A6" s="24" t="s">
        <v>247</v>
      </c>
      <c r="B6" t="s">
        <v>248</v>
      </c>
      <c r="F6" s="25" t="s">
        <v>151</v>
      </c>
      <c r="G6" t="s">
        <v>151</v>
      </c>
      <c r="H6" t="s">
        <v>151</v>
      </c>
    </row>
    <row r="7" spans="1:8">
      <c r="A7" t="s">
        <v>187</v>
      </c>
      <c r="F7" s="25" t="s">
        <v>189</v>
      </c>
      <c r="G7" t="s">
        <v>188</v>
      </c>
      <c r="H7" t="s">
        <v>188</v>
      </c>
    </row>
    <row r="8" spans="1:8">
      <c r="A8" s="26" t="s">
        <v>231</v>
      </c>
      <c r="B8" s="21" t="s">
        <v>249</v>
      </c>
      <c r="C8" s="21">
        <v>1</v>
      </c>
      <c r="D8" s="21" t="s">
        <v>190</v>
      </c>
      <c r="E8" s="21"/>
    </row>
    <row r="9" spans="1:8">
      <c r="A9" s="26" t="s">
        <v>231</v>
      </c>
      <c r="B9" s="21" t="s">
        <v>249</v>
      </c>
      <c r="C9" s="21">
        <v>1</v>
      </c>
      <c r="D9" s="21" t="s">
        <v>191</v>
      </c>
      <c r="E9" s="21"/>
    </row>
    <row r="10" spans="1:8">
      <c r="A10" s="26" t="s">
        <v>231</v>
      </c>
      <c r="B10" t="s">
        <v>250</v>
      </c>
      <c r="C10">
        <v>5</v>
      </c>
      <c r="D10" s="21" t="s">
        <v>169</v>
      </c>
      <c r="E10" s="21"/>
    </row>
    <row r="11" spans="1:8">
      <c r="A11" s="26" t="s">
        <v>231</v>
      </c>
      <c r="B11" t="s">
        <v>250</v>
      </c>
      <c r="C11">
        <v>5</v>
      </c>
      <c r="D11" s="21" t="s">
        <v>192</v>
      </c>
      <c r="E11" s="21"/>
    </row>
    <row r="12" spans="1:8">
      <c r="A12" s="26"/>
    </row>
    <row r="13" spans="1:8">
      <c r="A13" s="26"/>
    </row>
    <row r="14" spans="1:8">
      <c r="A14" s="26"/>
    </row>
  </sheetData>
  <hyperlinks>
    <hyperlink ref="B8" r:id="rId1" display="javascript:showPage('4291')"/>
    <hyperlink ref="D8" r:id="rId2" display="javascript:showPage('4291')"/>
    <hyperlink ref="D10" r:id="rId3" display="javascript:showPage('4286')"/>
    <hyperlink ref="B9" r:id="rId4" display="javascript:showPage('4291')"/>
    <hyperlink ref="D9" r:id="rId5" display="javascript:showPage('4301')"/>
    <hyperlink ref="D11" r:id="rId6" display="javascript:showPage('4296')"/>
  </hyperlinks>
  <pageMargins left="0.7" right="0.7" top="0.75" bottom="0.75" header="0.3" footer="0.3"/>
  <drawing r:id="rId7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G3" sqref="G3"/>
    </sheetView>
  </sheetViews>
  <sheetFormatPr defaultRowHeight="15"/>
  <cols>
    <col min="1" max="1" width="34.140625" customWidth="1"/>
    <col min="2" max="2" width="16" customWidth="1"/>
    <col min="3" max="3" width="13.5703125" customWidth="1"/>
    <col min="4" max="4" width="21.140625" customWidth="1"/>
    <col min="5" max="5" width="25.85546875" customWidth="1"/>
    <col min="6" max="6" width="10.7109375" customWidth="1"/>
  </cols>
  <sheetData>
    <row r="1" spans="1:8">
      <c r="A1" t="s">
        <v>157</v>
      </c>
      <c r="B1" t="s">
        <v>193</v>
      </c>
      <c r="C1" t="s">
        <v>156</v>
      </c>
      <c r="D1" t="s">
        <v>194</v>
      </c>
      <c r="E1" s="25" t="s">
        <v>81</v>
      </c>
      <c r="F1" t="s">
        <v>94</v>
      </c>
      <c r="G1" t="s">
        <v>73</v>
      </c>
      <c r="H1" t="s">
        <v>213</v>
      </c>
    </row>
    <row r="2" spans="1:8">
      <c r="A2" t="s">
        <v>219</v>
      </c>
      <c r="C2" t="s">
        <v>216</v>
      </c>
      <c r="D2" t="s">
        <v>217</v>
      </c>
      <c r="E2" t="s">
        <v>241</v>
      </c>
      <c r="F2" t="s">
        <v>242</v>
      </c>
      <c r="G2" t="s">
        <v>151</v>
      </c>
      <c r="H2" t="s">
        <v>218</v>
      </c>
    </row>
    <row r="3" spans="1:8">
      <c r="A3" t="s">
        <v>220</v>
      </c>
      <c r="B3">
        <v>2</v>
      </c>
      <c r="C3" t="s">
        <v>221</v>
      </c>
      <c r="D3" t="s">
        <v>222</v>
      </c>
      <c r="H3">
        <v>20</v>
      </c>
    </row>
    <row r="4" spans="1:8">
      <c r="A4" t="s">
        <v>223</v>
      </c>
      <c r="B4">
        <v>2</v>
      </c>
      <c r="C4" t="s">
        <v>224</v>
      </c>
      <c r="D4" t="s">
        <v>222</v>
      </c>
      <c r="H4">
        <v>200</v>
      </c>
    </row>
    <row r="5" spans="1:8">
      <c r="A5" t="s">
        <v>225</v>
      </c>
      <c r="B5">
        <v>2</v>
      </c>
      <c r="C5" t="s">
        <v>226</v>
      </c>
      <c r="D5" t="s">
        <v>222</v>
      </c>
      <c r="H5">
        <v>50</v>
      </c>
    </row>
    <row r="6" spans="1:8">
      <c r="A6" t="s">
        <v>227</v>
      </c>
      <c r="B6">
        <v>2</v>
      </c>
      <c r="D6" t="s">
        <v>222</v>
      </c>
      <c r="H6" t="s">
        <v>228</v>
      </c>
    </row>
    <row r="7" spans="1:8">
      <c r="A7" t="s">
        <v>205</v>
      </c>
      <c r="B7">
        <v>1.4999999999999999E-2</v>
      </c>
      <c r="C7" s="22" t="s">
        <v>206</v>
      </c>
      <c r="D7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sqref="A1:XFD1"/>
    </sheetView>
  </sheetViews>
  <sheetFormatPr defaultRowHeight="15"/>
  <cols>
    <col min="1" max="1" width="33.5703125" customWidth="1"/>
    <col min="2" max="2" width="14.7109375" customWidth="1"/>
    <col min="3" max="3" width="18.7109375" customWidth="1"/>
    <col min="4" max="4" width="20.7109375" customWidth="1"/>
  </cols>
  <sheetData>
    <row r="1" spans="1:8">
      <c r="A1" t="s">
        <v>157</v>
      </c>
      <c r="B1" t="s">
        <v>193</v>
      </c>
      <c r="C1" t="s">
        <v>156</v>
      </c>
      <c r="D1" t="s">
        <v>194</v>
      </c>
      <c r="E1" s="25" t="s">
        <v>81</v>
      </c>
      <c r="F1" t="s">
        <v>94</v>
      </c>
      <c r="G1" t="s">
        <v>73</v>
      </c>
      <c r="H1" t="s">
        <v>213</v>
      </c>
    </row>
    <row r="2" spans="1:8">
      <c r="A2" t="s">
        <v>234</v>
      </c>
      <c r="B2">
        <v>1</v>
      </c>
      <c r="C2" t="s">
        <v>233</v>
      </c>
    </row>
    <row r="3" spans="1:8">
      <c r="A3" t="s">
        <v>235</v>
      </c>
      <c r="B3">
        <v>1</v>
      </c>
      <c r="C3" t="s">
        <v>236</v>
      </c>
    </row>
    <row r="4" spans="1:8">
      <c r="A4" t="s">
        <v>14</v>
      </c>
      <c r="B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List</vt:lpstr>
      <vt:lpstr>xxxx</vt:lpstr>
      <vt:lpstr>Blue module</vt:lpstr>
      <vt:lpstr>signal-cable</vt:lpstr>
      <vt:lpstr>LV-cable</vt:lpstr>
      <vt:lpstr>Frequencym</vt:lpstr>
      <vt:lpstr>I2c module</vt:lpstr>
      <vt:lpstr>HV-cable</vt:lpstr>
      <vt:lpstr>Adapter Board</vt:lpstr>
      <vt:lpstr>List!OLE_LINK14</vt:lpstr>
      <vt:lpstr>List!OLE_LINK6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icrotty2</cp:lastModifiedBy>
  <cp:lastPrinted>2011-10-24T16:14:19Z</cp:lastPrinted>
  <dcterms:created xsi:type="dcterms:W3CDTF">2011-04-20T13:59:53Z</dcterms:created>
  <dcterms:modified xsi:type="dcterms:W3CDTF">2011-10-24T16:17:14Z</dcterms:modified>
</cp:coreProperties>
</file>