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75" windowWidth="15180" windowHeight="76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iterateDelta="1E-4"/>
</workbook>
</file>

<file path=xl/calcChain.xml><?xml version="1.0" encoding="utf-8"?>
<calcChain xmlns="http://schemas.openxmlformats.org/spreadsheetml/2006/main">
  <c r="E42" i="1"/>
  <c r="E43"/>
  <c r="D42"/>
  <c r="D43"/>
  <c r="C42"/>
  <c r="C43"/>
  <c r="B42"/>
  <c r="B43"/>
</calcChain>
</file>

<file path=xl/sharedStrings.xml><?xml version="1.0" encoding="utf-8"?>
<sst xmlns="http://schemas.openxmlformats.org/spreadsheetml/2006/main" count="54" uniqueCount="41">
  <si>
    <t>GAS :</t>
  </si>
  <si>
    <t>Mixture:</t>
  </si>
  <si>
    <t xml:space="preserve">100% Ar </t>
  </si>
  <si>
    <t xml:space="preserve">Gap Area </t>
  </si>
  <si>
    <t xml:space="preserve">Active Area </t>
  </si>
  <si>
    <t>Gas supplied since :</t>
  </si>
  <si>
    <t>23/10/2010 at 5 a.m.</t>
  </si>
  <si>
    <t>L(cm)</t>
  </si>
  <si>
    <t>l(cm)</t>
  </si>
  <si>
    <t>h(cm)</t>
  </si>
  <si>
    <t>S(m2)</t>
  </si>
  <si>
    <t>GAS-5</t>
  </si>
  <si>
    <t>5 l/h</t>
  </si>
  <si>
    <t>GT-344</t>
  </si>
  <si>
    <t>S.N.: 344</t>
  </si>
  <si>
    <t>Type: R3-Bottom</t>
  </si>
  <si>
    <t>Supplier : GT</t>
  </si>
  <si>
    <t xml:space="preserve">Leaking in GIF (no bubbling in vertical position)  after attempts to repair </t>
  </si>
  <si>
    <t>GAS-CH6</t>
  </si>
  <si>
    <t>GT-345</t>
  </si>
  <si>
    <t>S.N.: 345</t>
  </si>
  <si>
    <t>Type: R3-T-W</t>
  </si>
  <si>
    <t>bubbler gas leak test : OK</t>
  </si>
  <si>
    <t>No channel available</t>
  </si>
  <si>
    <t>NA</t>
  </si>
  <si>
    <t>GT-342</t>
  </si>
  <si>
    <t>S.N.: 342</t>
  </si>
  <si>
    <t>Type: R3-T-N</t>
  </si>
  <si>
    <t>not connected</t>
  </si>
  <si>
    <t xml:space="preserve">HV cable </t>
  </si>
  <si>
    <t>HV-2-1-2</t>
  </si>
  <si>
    <t>HV-2-1-1</t>
  </si>
  <si>
    <t>source : OFF</t>
  </si>
  <si>
    <t>source : ON</t>
  </si>
  <si>
    <t xml:space="preserve">GT-344  </t>
  </si>
  <si>
    <t xml:space="preserve">GT-345 </t>
  </si>
  <si>
    <t>GT-345 ON</t>
  </si>
  <si>
    <t>High Voltage</t>
  </si>
  <si>
    <t>Current</t>
  </si>
  <si>
    <t>R (ohm)</t>
  </si>
  <si>
    <t>Ro (ohm x cm)</t>
  </si>
</sst>
</file>

<file path=xl/styles.xml><?xml version="1.0" encoding="utf-8"?>
<styleSheet xmlns="http://schemas.openxmlformats.org/spreadsheetml/2006/main">
  <numFmts count="4">
    <numFmt numFmtId="164" formatCode="[$-409]General"/>
    <numFmt numFmtId="165" formatCode="[$-409]m/d/yyyy"/>
    <numFmt numFmtId="166" formatCode="h&quot;:&quot;mm;@"/>
    <numFmt numFmtId="167" formatCode="[$-409]0.00"/>
  </numFmts>
  <fonts count="6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</borders>
  <cellStyleXfs count="2">
    <xf numFmtId="0" fontId="0" fillId="0" borderId="0"/>
    <xf numFmtId="164" fontId="5" fillId="0" borderId="0"/>
  </cellStyleXfs>
  <cellXfs count="27">
    <xf numFmtId="0" fontId="0" fillId="0" borderId="0" xfId="0"/>
    <xf numFmtId="165" fontId="1" fillId="0" borderId="0" xfId="1" applyNumberFormat="1" applyFont="1" applyAlignment="1">
      <alignment horizontal="center" vertical="center"/>
    </xf>
    <xf numFmtId="164" fontId="2" fillId="0" borderId="0" xfId="1" applyFont="1"/>
    <xf numFmtId="0" fontId="3" fillId="0" borderId="0" xfId="0" applyFont="1"/>
    <xf numFmtId="164" fontId="2" fillId="0" borderId="0" xfId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4" fontId="1" fillId="0" borderId="0" xfId="1" applyFont="1" applyAlignment="1">
      <alignment horizontal="center"/>
    </xf>
    <xf numFmtId="164" fontId="2" fillId="0" borderId="4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0" xfId="1" applyFont="1" applyAlignment="1">
      <alignment wrapText="1"/>
    </xf>
    <xf numFmtId="164" fontId="2" fillId="0" borderId="0" xfId="1" applyFont="1" applyFill="1" applyBorder="1" applyAlignment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1" fontId="3" fillId="0" borderId="0" xfId="0" applyNumberFormat="1" applyFont="1"/>
    <xf numFmtId="0" fontId="4" fillId="0" borderId="0" xfId="0" applyFont="1"/>
    <xf numFmtId="11" fontId="4" fillId="0" borderId="0" xfId="0" applyNumberFormat="1" applyFont="1"/>
    <xf numFmtId="0" fontId="4" fillId="0" borderId="0" xfId="0" applyFont="1" applyAlignment="1">
      <alignment horizontal="center" vertical="center"/>
    </xf>
    <xf numFmtId="167" fontId="2" fillId="0" borderId="8" xfId="1" applyNumberFormat="1" applyFont="1" applyFill="1" applyBorder="1" applyAlignment="1">
      <alignment horizontal="center" vertical="center"/>
    </xf>
    <xf numFmtId="167" fontId="2" fillId="0" borderId="9" xfId="1" applyNumberFormat="1" applyFont="1" applyFill="1" applyBorder="1" applyAlignment="1">
      <alignment horizontal="center" vertical="center"/>
    </xf>
    <xf numFmtId="167" fontId="2" fillId="0" borderId="10" xfId="1" applyNumberFormat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[1]Resistivity!$B$12</c:f>
              <c:strCache>
                <c:ptCount val="1"/>
                <c:pt idx="0">
                  <c:v>GT-344  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[1]Resistivity!$A$20:$A$40</c:f>
              <c:numCache>
                <c:formatCode>General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>
                  <c:v>2950</c:v>
                </c:pt>
              </c:numCache>
            </c:numRef>
          </c:xVal>
          <c:yVal>
            <c:numRef>
              <c:f>[1]Resistivity!$B$20:$B$40</c:f>
              <c:numCache>
                <c:formatCode>General</c:formatCode>
                <c:ptCount val="21"/>
                <c:pt idx="0">
                  <c:v>3.1</c:v>
                </c:pt>
                <c:pt idx="1">
                  <c:v>7.5</c:v>
                </c:pt>
                <c:pt idx="2">
                  <c:v>14.5</c:v>
                </c:pt>
                <c:pt idx="3">
                  <c:v>22</c:v>
                </c:pt>
                <c:pt idx="4">
                  <c:v>29</c:v>
                </c:pt>
                <c:pt idx="5">
                  <c:v>37</c:v>
                </c:pt>
                <c:pt idx="6">
                  <c:v>45</c:v>
                </c:pt>
                <c:pt idx="7">
                  <c:v>53</c:v>
                </c:pt>
                <c:pt idx="8">
                  <c:v>61</c:v>
                </c:pt>
                <c:pt idx="9">
                  <c:v>70</c:v>
                </c:pt>
                <c:pt idx="10">
                  <c:v>78</c:v>
                </c:pt>
                <c:pt idx="11">
                  <c:v>87</c:v>
                </c:pt>
                <c:pt idx="12">
                  <c:v>96</c:v>
                </c:pt>
                <c:pt idx="13">
                  <c:v>106</c:v>
                </c:pt>
                <c:pt idx="14">
                  <c:v>114</c:v>
                </c:pt>
                <c:pt idx="15">
                  <c:v>125</c:v>
                </c:pt>
                <c:pt idx="16">
                  <c:v>134</c:v>
                </c:pt>
                <c:pt idx="17">
                  <c:v>144</c:v>
                </c:pt>
                <c:pt idx="18">
                  <c:v>156</c:v>
                </c:pt>
                <c:pt idx="19">
                  <c:v>166</c:v>
                </c:pt>
                <c:pt idx="20">
                  <c:v>178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[1]Resistivity!$C$12</c:f>
              <c:strCache>
                <c:ptCount val="1"/>
                <c:pt idx="0">
                  <c:v>GT-345 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2126356080489939"/>
                  <c:y val="7.756197142023918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[1]Resistivity!$A$20:$A$40</c:f>
              <c:numCache>
                <c:formatCode>General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>
                  <c:v>2950</c:v>
                </c:pt>
              </c:numCache>
            </c:numRef>
          </c:xVal>
          <c:yVal>
            <c:numRef>
              <c:f>[1]Resistivity!$C$20:$C$40</c:f>
              <c:numCache>
                <c:formatCode>General</c:formatCode>
                <c:ptCount val="21"/>
                <c:pt idx="0">
                  <c:v>0.6</c:v>
                </c:pt>
                <c:pt idx="1">
                  <c:v>2</c:v>
                </c:pt>
                <c:pt idx="2">
                  <c:v>3.7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</c:numCache>
            </c:numRef>
          </c:yVal>
          <c:smooth val="1"/>
        </c:ser>
        <c:axId val="35057664"/>
        <c:axId val="35059200"/>
      </c:scatterChart>
      <c:valAx>
        <c:axId val="35057664"/>
        <c:scaling>
          <c:orientation val="minMax"/>
          <c:min val="1800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059200"/>
        <c:crosses val="autoZero"/>
        <c:crossBetween val="midCat"/>
      </c:valAx>
      <c:valAx>
        <c:axId val="35059200"/>
        <c:scaling>
          <c:orientation val="minMax"/>
        </c:scaling>
        <c:axPos val="l"/>
        <c:majorGridlines/>
        <c:numFmt formatCode="General" sourceLinked="1"/>
        <c:tickLblPos val="nextTo"/>
        <c:crossAx val="350576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[1]Resistivity!$D$12</c:f>
              <c:strCache>
                <c:ptCount val="1"/>
                <c:pt idx="0">
                  <c:v>GT-344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[1]Resistivity!$A$20:$A$40</c:f>
              <c:numCache>
                <c:formatCode>General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>
                  <c:v>2950</c:v>
                </c:pt>
              </c:numCache>
            </c:numRef>
          </c:xVal>
          <c:yVal>
            <c:numRef>
              <c:f>[1]Resistivity!$D$20:$D$40</c:f>
              <c:numCache>
                <c:formatCode>General</c:formatCode>
                <c:ptCount val="21"/>
                <c:pt idx="0">
                  <c:v>2.2999999999999998</c:v>
                </c:pt>
                <c:pt idx="1">
                  <c:v>5.3</c:v>
                </c:pt>
                <c:pt idx="2">
                  <c:v>10.3</c:v>
                </c:pt>
                <c:pt idx="3">
                  <c:v>16</c:v>
                </c:pt>
                <c:pt idx="4">
                  <c:v>21.7</c:v>
                </c:pt>
                <c:pt idx="5">
                  <c:v>28</c:v>
                </c:pt>
                <c:pt idx="6">
                  <c:v>34.700000000000003</c:v>
                </c:pt>
                <c:pt idx="7">
                  <c:v>41.2</c:v>
                </c:pt>
                <c:pt idx="8">
                  <c:v>48.6</c:v>
                </c:pt>
                <c:pt idx="9">
                  <c:v>55.8</c:v>
                </c:pt>
                <c:pt idx="10">
                  <c:v>63</c:v>
                </c:pt>
                <c:pt idx="11">
                  <c:v>71</c:v>
                </c:pt>
                <c:pt idx="12">
                  <c:v>78.5</c:v>
                </c:pt>
                <c:pt idx="13">
                  <c:v>87</c:v>
                </c:pt>
                <c:pt idx="14">
                  <c:v>95.5</c:v>
                </c:pt>
                <c:pt idx="15">
                  <c:v>104.7</c:v>
                </c:pt>
                <c:pt idx="16">
                  <c:v>114</c:v>
                </c:pt>
                <c:pt idx="17">
                  <c:v>124</c:v>
                </c:pt>
                <c:pt idx="18">
                  <c:v>134</c:v>
                </c:pt>
                <c:pt idx="19">
                  <c:v>144.4</c:v>
                </c:pt>
                <c:pt idx="20">
                  <c:v>155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[1]Resistivity!$E$12</c:f>
              <c:strCache>
                <c:ptCount val="1"/>
                <c:pt idx="0">
                  <c:v>GT-345 ON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2126356080489939"/>
                  <c:y val="7.756197142023918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[1]Resistivity!$A$20:$A$40</c:f>
              <c:numCache>
                <c:formatCode>General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>
                  <c:v>2950</c:v>
                </c:pt>
              </c:numCache>
            </c:numRef>
          </c:xVal>
          <c:yVal>
            <c:numRef>
              <c:f>[1]Resistivity!$E$20:$E$40</c:f>
              <c:numCache>
                <c:formatCode>General</c:formatCode>
                <c:ptCount val="21"/>
                <c:pt idx="0">
                  <c:v>0.6</c:v>
                </c:pt>
                <c:pt idx="1">
                  <c:v>1.6</c:v>
                </c:pt>
                <c:pt idx="2">
                  <c:v>2.7</c:v>
                </c:pt>
                <c:pt idx="3">
                  <c:v>3.9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8.1999999999999993</c:v>
                </c:pt>
                <c:pt idx="8">
                  <c:v>9.1999999999999993</c:v>
                </c:pt>
                <c:pt idx="9">
                  <c:v>10.4</c:v>
                </c:pt>
                <c:pt idx="10">
                  <c:v>11.4</c:v>
                </c:pt>
                <c:pt idx="11">
                  <c:v>12.6</c:v>
                </c:pt>
                <c:pt idx="12">
                  <c:v>13.7</c:v>
                </c:pt>
                <c:pt idx="13">
                  <c:v>14.7</c:v>
                </c:pt>
                <c:pt idx="14">
                  <c:v>15.7</c:v>
                </c:pt>
                <c:pt idx="15">
                  <c:v>16.8</c:v>
                </c:pt>
                <c:pt idx="16">
                  <c:v>17.899999999999999</c:v>
                </c:pt>
                <c:pt idx="17">
                  <c:v>19</c:v>
                </c:pt>
                <c:pt idx="18">
                  <c:v>20.3</c:v>
                </c:pt>
                <c:pt idx="19">
                  <c:v>21.4</c:v>
                </c:pt>
                <c:pt idx="20">
                  <c:v>22.4</c:v>
                </c:pt>
              </c:numCache>
            </c:numRef>
          </c:yVal>
          <c:smooth val="1"/>
        </c:ser>
        <c:axId val="45739392"/>
        <c:axId val="45745280"/>
      </c:scatterChart>
      <c:valAx>
        <c:axId val="45739392"/>
        <c:scaling>
          <c:orientation val="minMax"/>
          <c:min val="1800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5280"/>
        <c:crosses val="autoZero"/>
        <c:crossBetween val="midCat"/>
      </c:valAx>
      <c:valAx>
        <c:axId val="45745280"/>
        <c:scaling>
          <c:orientation val="minMax"/>
        </c:scaling>
        <c:axPos val="l"/>
        <c:majorGridlines/>
        <c:numFmt formatCode="General" sourceLinked="1"/>
        <c:tickLblPos val="nextTo"/>
        <c:crossAx val="4573939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9525</xdr:rowOff>
    </xdr:from>
    <xdr:to>
      <xdr:col>5</xdr:col>
      <xdr:colOff>323850</xdr:colOff>
      <xdr:row>59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5</xdr:col>
      <xdr:colOff>323850</xdr:colOff>
      <xdr:row>76</xdr:row>
      <xdr:rowOff>76200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0.76061</cdr:x>
      <cdr:y>0.07606</cdr:y>
    </cdr:from>
    <cdr:to>
      <cdr:x>0.96818</cdr:x>
      <cdr:y>0.16901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25240" y="205740"/>
          <a:ext cx="10439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 OFF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0.76212</cdr:x>
      <cdr:y>0.09014</cdr:y>
    </cdr:from>
    <cdr:to>
      <cdr:x>0.96061</cdr:x>
      <cdr:y>0.18592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32860" y="243840"/>
          <a:ext cx="99822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 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paces\c\cmsrpcforward\ChamberProduction\Components\Gaps\GT\Test_cable2_Gi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le-1"/>
      <sheetName val="cable-2"/>
      <sheetName val="ISR HV cables"/>
      <sheetName val="HV modules"/>
      <sheetName val="Scintil"/>
      <sheetName val="Gaps"/>
      <sheetName val="HV_scan_Kodel_gaps"/>
      <sheetName val="HV_scan_GT_gaps"/>
      <sheetName val="NPD-BARC-11"/>
      <sheetName val="FEBS"/>
      <sheetName val="Efficiency"/>
      <sheetName val="Resis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B12" t="str">
            <v xml:space="preserve">GT-344  </v>
          </cell>
          <cell r="C12" t="str">
            <v xml:space="preserve">GT-345 </v>
          </cell>
          <cell r="D12" t="str">
            <v>GT-344</v>
          </cell>
          <cell r="E12" t="str">
            <v>GT-345 ON</v>
          </cell>
        </row>
        <row r="20">
          <cell r="A20">
            <v>1950</v>
          </cell>
          <cell r="B20">
            <v>3.1</v>
          </cell>
          <cell r="C20">
            <v>0.6</v>
          </cell>
          <cell r="D20">
            <v>2.2999999999999998</v>
          </cell>
          <cell r="E20">
            <v>0.6</v>
          </cell>
        </row>
        <row r="21">
          <cell r="A21">
            <v>2000</v>
          </cell>
          <cell r="B21">
            <v>7.5</v>
          </cell>
          <cell r="C21">
            <v>2</v>
          </cell>
          <cell r="D21">
            <v>5.3</v>
          </cell>
          <cell r="E21">
            <v>1.6</v>
          </cell>
        </row>
        <row r="22">
          <cell r="A22">
            <v>2050</v>
          </cell>
          <cell r="B22">
            <v>14.5</v>
          </cell>
          <cell r="C22">
            <v>3.7</v>
          </cell>
          <cell r="D22">
            <v>10.3</v>
          </cell>
          <cell r="E22">
            <v>2.7</v>
          </cell>
        </row>
        <row r="23">
          <cell r="A23">
            <v>2100</v>
          </cell>
          <cell r="B23">
            <v>22</v>
          </cell>
          <cell r="C23">
            <v>5</v>
          </cell>
          <cell r="D23">
            <v>16</v>
          </cell>
          <cell r="E23">
            <v>3.9</v>
          </cell>
        </row>
        <row r="24">
          <cell r="A24">
            <v>2150</v>
          </cell>
          <cell r="B24">
            <v>29</v>
          </cell>
          <cell r="C24">
            <v>6</v>
          </cell>
          <cell r="D24">
            <v>21.7</v>
          </cell>
          <cell r="E24">
            <v>5</v>
          </cell>
        </row>
        <row r="25">
          <cell r="A25">
            <v>2200</v>
          </cell>
          <cell r="B25">
            <v>37</v>
          </cell>
          <cell r="C25">
            <v>7</v>
          </cell>
          <cell r="D25">
            <v>28</v>
          </cell>
          <cell r="E25">
            <v>6</v>
          </cell>
        </row>
        <row r="26">
          <cell r="A26">
            <v>2250</v>
          </cell>
          <cell r="B26">
            <v>45</v>
          </cell>
          <cell r="C26">
            <v>9</v>
          </cell>
          <cell r="D26">
            <v>34.700000000000003</v>
          </cell>
          <cell r="E26">
            <v>7</v>
          </cell>
        </row>
        <row r="27">
          <cell r="A27">
            <v>2300</v>
          </cell>
          <cell r="B27">
            <v>53</v>
          </cell>
          <cell r="C27">
            <v>10</v>
          </cell>
          <cell r="D27">
            <v>41.2</v>
          </cell>
          <cell r="E27">
            <v>8.1999999999999993</v>
          </cell>
        </row>
        <row r="28">
          <cell r="A28">
            <v>2350</v>
          </cell>
          <cell r="B28">
            <v>61</v>
          </cell>
          <cell r="C28">
            <v>11</v>
          </cell>
          <cell r="D28">
            <v>48.6</v>
          </cell>
          <cell r="E28">
            <v>9.1999999999999993</v>
          </cell>
        </row>
        <row r="29">
          <cell r="A29">
            <v>2400</v>
          </cell>
          <cell r="B29">
            <v>70</v>
          </cell>
          <cell r="C29">
            <v>12</v>
          </cell>
          <cell r="D29">
            <v>55.8</v>
          </cell>
          <cell r="E29">
            <v>10.4</v>
          </cell>
        </row>
        <row r="30">
          <cell r="A30">
            <v>2450</v>
          </cell>
          <cell r="B30">
            <v>78</v>
          </cell>
          <cell r="C30">
            <v>13</v>
          </cell>
          <cell r="D30">
            <v>63</v>
          </cell>
          <cell r="E30">
            <v>11.4</v>
          </cell>
        </row>
        <row r="31">
          <cell r="A31">
            <v>2500</v>
          </cell>
          <cell r="B31">
            <v>87</v>
          </cell>
          <cell r="C31">
            <v>15</v>
          </cell>
          <cell r="D31">
            <v>71</v>
          </cell>
          <cell r="E31">
            <v>12.6</v>
          </cell>
        </row>
        <row r="32">
          <cell r="A32">
            <v>2550</v>
          </cell>
          <cell r="B32">
            <v>96</v>
          </cell>
          <cell r="C32">
            <v>16</v>
          </cell>
          <cell r="D32">
            <v>78.5</v>
          </cell>
          <cell r="E32">
            <v>13.7</v>
          </cell>
        </row>
        <row r="33">
          <cell r="A33">
            <v>2600</v>
          </cell>
          <cell r="B33">
            <v>106</v>
          </cell>
          <cell r="C33">
            <v>17</v>
          </cell>
          <cell r="D33">
            <v>87</v>
          </cell>
          <cell r="E33">
            <v>14.7</v>
          </cell>
        </row>
        <row r="34">
          <cell r="A34">
            <v>2650</v>
          </cell>
          <cell r="B34">
            <v>114</v>
          </cell>
          <cell r="C34">
            <v>18</v>
          </cell>
          <cell r="D34">
            <v>95.5</v>
          </cell>
          <cell r="E34">
            <v>15.7</v>
          </cell>
        </row>
        <row r="35">
          <cell r="A35">
            <v>2700</v>
          </cell>
          <cell r="B35">
            <v>125</v>
          </cell>
          <cell r="C35">
            <v>19</v>
          </cell>
          <cell r="D35">
            <v>104.7</v>
          </cell>
          <cell r="E35">
            <v>16.8</v>
          </cell>
        </row>
        <row r="36">
          <cell r="A36">
            <v>2750</v>
          </cell>
          <cell r="B36">
            <v>134</v>
          </cell>
          <cell r="C36">
            <v>21</v>
          </cell>
          <cell r="D36">
            <v>114</v>
          </cell>
          <cell r="E36">
            <v>17.899999999999999</v>
          </cell>
        </row>
        <row r="37">
          <cell r="A37">
            <v>2800</v>
          </cell>
          <cell r="B37">
            <v>144</v>
          </cell>
          <cell r="C37">
            <v>22</v>
          </cell>
          <cell r="D37">
            <v>124</v>
          </cell>
          <cell r="E37">
            <v>19</v>
          </cell>
        </row>
        <row r="38">
          <cell r="A38">
            <v>2850</v>
          </cell>
          <cell r="B38">
            <v>156</v>
          </cell>
          <cell r="C38">
            <v>23</v>
          </cell>
          <cell r="D38">
            <v>134</v>
          </cell>
          <cell r="E38">
            <v>20.3</v>
          </cell>
        </row>
        <row r="39">
          <cell r="A39">
            <v>2900</v>
          </cell>
          <cell r="B39">
            <v>166</v>
          </cell>
          <cell r="C39">
            <v>24</v>
          </cell>
          <cell r="D39">
            <v>144.4</v>
          </cell>
          <cell r="E39">
            <v>21.4</v>
          </cell>
        </row>
        <row r="40">
          <cell r="A40">
            <v>2950</v>
          </cell>
          <cell r="B40">
            <v>178</v>
          </cell>
          <cell r="C40">
            <v>25</v>
          </cell>
          <cell r="D40">
            <v>155</v>
          </cell>
          <cell r="E40">
            <v>22.4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topLeftCell="A37" workbookViewId="0">
      <selection activeCell="F43" sqref="F43"/>
    </sheetView>
  </sheetViews>
  <sheetFormatPr defaultColWidth="8.85546875" defaultRowHeight="14.25"/>
  <cols>
    <col min="1" max="1" width="16.7109375" style="2" bestFit="1" customWidth="1"/>
    <col min="2" max="2" width="18.28515625" style="2" bestFit="1" customWidth="1"/>
    <col min="3" max="3" width="13.7109375" style="2" bestFit="1" customWidth="1"/>
    <col min="4" max="4" width="9.85546875" style="2" bestFit="1" customWidth="1"/>
    <col min="5" max="5" width="10.5703125" style="2" bestFit="1" customWidth="1"/>
    <col min="6" max="6" width="16.28515625" style="2" bestFit="1" customWidth="1"/>
    <col min="7" max="7" width="12.85546875" style="2" bestFit="1" customWidth="1"/>
    <col min="8" max="8" width="48.140625" style="2" bestFit="1" customWidth="1"/>
    <col min="9" max="16384" width="8.85546875" style="2"/>
  </cols>
  <sheetData>
    <row r="1" spans="1:16" ht="15" thickBot="1">
      <c r="A1" s="1" t="s">
        <v>0</v>
      </c>
    </row>
    <row r="2" spans="1:16" ht="15.75" thickTop="1" thickBot="1">
      <c r="A2" s="4" t="s">
        <v>1</v>
      </c>
      <c r="B2" s="5" t="s">
        <v>2</v>
      </c>
      <c r="C2" s="4"/>
      <c r="D2" s="6"/>
      <c r="I2" s="7"/>
      <c r="J2" s="8" t="s">
        <v>3</v>
      </c>
      <c r="K2" s="8"/>
      <c r="L2" s="9"/>
      <c r="M2" s="7"/>
      <c r="N2" s="8" t="s">
        <v>4</v>
      </c>
      <c r="O2" s="8"/>
      <c r="P2" s="9"/>
    </row>
    <row r="3" spans="1:16" ht="15.75" thickTop="1" thickBot="1">
      <c r="A3" s="10" t="s">
        <v>5</v>
      </c>
      <c r="B3" s="10" t="s">
        <v>6</v>
      </c>
      <c r="I3" s="11" t="s">
        <v>7</v>
      </c>
      <c r="J3" s="11" t="s">
        <v>8</v>
      </c>
      <c r="K3" s="11" t="s">
        <v>9</v>
      </c>
      <c r="L3" s="2" t="s">
        <v>10</v>
      </c>
      <c r="M3" s="11" t="s">
        <v>7</v>
      </c>
      <c r="N3" s="11" t="s">
        <v>8</v>
      </c>
      <c r="O3" s="11" t="s">
        <v>9</v>
      </c>
      <c r="P3" s="2" t="s">
        <v>10</v>
      </c>
    </row>
    <row r="4" spans="1:16" ht="30" thickTop="1" thickBot="1">
      <c r="A4" s="24" t="s">
        <v>11</v>
      </c>
      <c r="B4" s="24"/>
      <c r="C4" s="12" t="s">
        <v>12</v>
      </c>
      <c r="D4" s="10" t="s">
        <v>13</v>
      </c>
      <c r="E4" s="10" t="s">
        <v>14</v>
      </c>
      <c r="F4" s="3" t="s">
        <v>15</v>
      </c>
      <c r="G4" s="3" t="s">
        <v>16</v>
      </c>
      <c r="H4" s="13" t="s">
        <v>17</v>
      </c>
      <c r="I4" s="2">
        <v>126.5</v>
      </c>
      <c r="J4" s="2">
        <v>92.7</v>
      </c>
      <c r="K4" s="2">
        <v>193</v>
      </c>
      <c r="M4" s="2">
        <v>121.1</v>
      </c>
      <c r="N4" s="2">
        <v>88.2</v>
      </c>
      <c r="O4" s="2">
        <v>188</v>
      </c>
      <c r="P4" s="2">
        <v>1.966</v>
      </c>
    </row>
    <row r="5" spans="1:16" ht="15.75" thickTop="1" thickBot="1">
      <c r="A5" s="25" t="s">
        <v>18</v>
      </c>
      <c r="B5" s="25"/>
      <c r="C5" s="14" t="s">
        <v>12</v>
      </c>
      <c r="D5" s="10" t="s">
        <v>19</v>
      </c>
      <c r="E5" s="10" t="s">
        <v>20</v>
      </c>
      <c r="F5" s="3" t="s">
        <v>21</v>
      </c>
      <c r="G5" s="3" t="s">
        <v>16</v>
      </c>
      <c r="H5" s="13" t="s">
        <v>22</v>
      </c>
      <c r="I5" s="2">
        <v>126.2</v>
      </c>
      <c r="J5" s="2">
        <v>117</v>
      </c>
      <c r="K5" s="2">
        <v>52.6</v>
      </c>
      <c r="M5" s="2">
        <v>120.8</v>
      </c>
      <c r="N5" s="2">
        <v>112.5</v>
      </c>
      <c r="O5" s="2">
        <v>47.6</v>
      </c>
      <c r="P5" s="2">
        <v>0.55500000000000005</v>
      </c>
    </row>
    <row r="6" spans="1:16" ht="15" thickBot="1">
      <c r="A6" s="26" t="s">
        <v>23</v>
      </c>
      <c r="B6" s="26"/>
      <c r="C6" s="15" t="s">
        <v>24</v>
      </c>
      <c r="D6" s="10" t="s">
        <v>25</v>
      </c>
      <c r="E6" s="10" t="s">
        <v>26</v>
      </c>
      <c r="F6" s="3" t="s">
        <v>27</v>
      </c>
      <c r="G6" s="3" t="s">
        <v>16</v>
      </c>
      <c r="H6" s="16" t="s">
        <v>28</v>
      </c>
      <c r="I6" s="2">
        <v>116.9</v>
      </c>
      <c r="J6" s="2">
        <v>93</v>
      </c>
      <c r="K6" s="2">
        <v>136.4</v>
      </c>
      <c r="M6" s="2">
        <v>111.4</v>
      </c>
      <c r="N6" s="2">
        <v>88.4</v>
      </c>
      <c r="O6" s="2">
        <v>131.4</v>
      </c>
      <c r="P6" s="2">
        <v>1.3129999999999999</v>
      </c>
    </row>
    <row r="7" spans="1:16" ht="15" thickTop="1"/>
    <row r="8" spans="1:16">
      <c r="B8" s="2" t="s">
        <v>13</v>
      </c>
      <c r="C8" s="10" t="s">
        <v>19</v>
      </c>
    </row>
    <row r="9" spans="1:16">
      <c r="A9" s="3" t="s">
        <v>29</v>
      </c>
      <c r="B9" s="3" t="s">
        <v>30</v>
      </c>
      <c r="C9" s="17" t="s">
        <v>31</v>
      </c>
      <c r="D9" s="3"/>
      <c r="E9" s="3"/>
      <c r="F9" s="3"/>
      <c r="G9" s="3"/>
    </row>
    <row r="10" spans="1:16">
      <c r="A10" s="3"/>
      <c r="B10" s="3"/>
      <c r="C10" s="3"/>
      <c r="D10" s="3"/>
      <c r="E10" s="3"/>
      <c r="F10" s="3"/>
      <c r="G10" s="3"/>
    </row>
    <row r="11" spans="1:16">
      <c r="A11" s="3"/>
      <c r="B11" s="23" t="s">
        <v>32</v>
      </c>
      <c r="C11" s="23"/>
      <c r="D11" s="23" t="s">
        <v>33</v>
      </c>
      <c r="E11" s="23"/>
      <c r="F11" s="3"/>
      <c r="G11" s="3"/>
    </row>
    <row r="12" spans="1:16">
      <c r="A12" s="3"/>
      <c r="B12" s="3" t="s">
        <v>34</v>
      </c>
      <c r="C12" s="3" t="s">
        <v>35</v>
      </c>
      <c r="D12" s="3" t="s">
        <v>13</v>
      </c>
      <c r="E12" s="3" t="s">
        <v>36</v>
      </c>
      <c r="F12" s="3"/>
      <c r="G12" s="3"/>
    </row>
    <row r="13" spans="1:16">
      <c r="A13" s="3" t="s">
        <v>37</v>
      </c>
      <c r="B13" s="3" t="s">
        <v>38</v>
      </c>
      <c r="C13" s="3" t="s">
        <v>38</v>
      </c>
      <c r="D13" s="3" t="s">
        <v>38</v>
      </c>
      <c r="E13" s="3" t="s">
        <v>38</v>
      </c>
      <c r="F13" s="3"/>
      <c r="G13" s="3"/>
    </row>
    <row r="14" spans="1:16">
      <c r="A14" s="3">
        <v>1500</v>
      </c>
      <c r="B14" s="18">
        <v>0</v>
      </c>
      <c r="C14" s="18">
        <v>0</v>
      </c>
      <c r="D14" s="18">
        <v>0</v>
      </c>
      <c r="E14" s="18">
        <v>0</v>
      </c>
      <c r="F14" s="3"/>
      <c r="G14" s="3"/>
    </row>
    <row r="15" spans="1:16">
      <c r="A15" s="3">
        <v>1600</v>
      </c>
      <c r="B15" s="18">
        <v>0</v>
      </c>
      <c r="C15" s="18">
        <v>0</v>
      </c>
      <c r="D15" s="18">
        <v>0</v>
      </c>
      <c r="E15" s="18">
        <v>0</v>
      </c>
      <c r="F15" s="3"/>
      <c r="G15" s="3"/>
    </row>
    <row r="16" spans="1:16">
      <c r="A16" s="3">
        <v>1700</v>
      </c>
      <c r="B16" s="18">
        <v>0.2</v>
      </c>
      <c r="C16" s="18">
        <v>0</v>
      </c>
      <c r="D16" s="18">
        <v>0.2</v>
      </c>
      <c r="E16" s="18">
        <v>0</v>
      </c>
      <c r="F16" s="3"/>
      <c r="G16" s="3"/>
    </row>
    <row r="17" spans="1:7">
      <c r="A17" s="19">
        <v>1800</v>
      </c>
      <c r="B17" s="18">
        <v>0.7</v>
      </c>
      <c r="C17" s="18">
        <v>0</v>
      </c>
      <c r="D17" s="18">
        <v>0.4</v>
      </c>
      <c r="E17" s="18">
        <v>0</v>
      </c>
      <c r="F17" s="3"/>
      <c r="G17" s="3"/>
    </row>
    <row r="18" spans="1:7">
      <c r="A18" s="19">
        <v>1850</v>
      </c>
      <c r="B18" s="18">
        <v>1</v>
      </c>
      <c r="C18" s="18">
        <v>0</v>
      </c>
      <c r="D18" s="18">
        <v>0.8</v>
      </c>
      <c r="E18" s="18">
        <v>0</v>
      </c>
      <c r="F18" s="3"/>
      <c r="G18" s="3"/>
    </row>
    <row r="19" spans="1:7">
      <c r="A19" s="19">
        <v>1900</v>
      </c>
      <c r="B19" s="18">
        <v>1.7</v>
      </c>
      <c r="C19" s="18">
        <v>0.1</v>
      </c>
      <c r="D19" s="18">
        <v>1.3</v>
      </c>
      <c r="E19" s="18">
        <v>0.1</v>
      </c>
      <c r="F19" s="3"/>
      <c r="G19" s="3"/>
    </row>
    <row r="20" spans="1:7">
      <c r="A20" s="19">
        <v>1950</v>
      </c>
      <c r="B20" s="18">
        <v>3.1</v>
      </c>
      <c r="C20" s="18">
        <v>0.6</v>
      </c>
      <c r="D20" s="18">
        <v>2.2999999999999998</v>
      </c>
      <c r="E20" s="18">
        <v>0.6</v>
      </c>
      <c r="F20" s="3"/>
      <c r="G20" s="3"/>
    </row>
    <row r="21" spans="1:7">
      <c r="A21" s="19">
        <v>2000</v>
      </c>
      <c r="B21" s="18">
        <v>7.5</v>
      </c>
      <c r="C21" s="18">
        <v>2</v>
      </c>
      <c r="D21" s="18">
        <v>5.3</v>
      </c>
      <c r="E21" s="18">
        <v>1.6</v>
      </c>
      <c r="F21" s="3"/>
      <c r="G21" s="3"/>
    </row>
    <row r="22" spans="1:7">
      <c r="A22" s="19">
        <v>2050</v>
      </c>
      <c r="B22" s="18">
        <v>14.5</v>
      </c>
      <c r="C22" s="18">
        <v>3.7</v>
      </c>
      <c r="D22" s="18">
        <v>10.3</v>
      </c>
      <c r="E22" s="18">
        <v>2.7</v>
      </c>
      <c r="F22" s="3"/>
      <c r="G22" s="3"/>
    </row>
    <row r="23" spans="1:7">
      <c r="A23" s="19">
        <v>2100</v>
      </c>
      <c r="B23" s="18">
        <v>22</v>
      </c>
      <c r="C23" s="18">
        <v>5</v>
      </c>
      <c r="D23" s="18">
        <v>16</v>
      </c>
      <c r="E23" s="18">
        <v>3.9</v>
      </c>
      <c r="F23" s="3"/>
      <c r="G23" s="3"/>
    </row>
    <row r="24" spans="1:7">
      <c r="A24" s="19">
        <v>2150</v>
      </c>
      <c r="B24" s="18">
        <v>29</v>
      </c>
      <c r="C24" s="18">
        <v>6</v>
      </c>
      <c r="D24" s="18">
        <v>21.7</v>
      </c>
      <c r="E24" s="18">
        <v>5</v>
      </c>
      <c r="F24" s="3"/>
      <c r="G24" s="3"/>
    </row>
    <row r="25" spans="1:7">
      <c r="A25" s="19">
        <v>2200</v>
      </c>
      <c r="B25" s="18">
        <v>37</v>
      </c>
      <c r="C25" s="18">
        <v>7</v>
      </c>
      <c r="D25" s="18">
        <v>28</v>
      </c>
      <c r="E25" s="18">
        <v>6</v>
      </c>
      <c r="F25" s="3"/>
      <c r="G25" s="3"/>
    </row>
    <row r="26" spans="1:7">
      <c r="A26" s="19">
        <v>2250</v>
      </c>
      <c r="B26" s="18">
        <v>45</v>
      </c>
      <c r="C26" s="18">
        <v>9</v>
      </c>
      <c r="D26" s="18">
        <v>34.700000000000003</v>
      </c>
      <c r="E26" s="18">
        <v>7</v>
      </c>
      <c r="F26" s="3"/>
      <c r="G26" s="3"/>
    </row>
    <row r="27" spans="1:7">
      <c r="A27" s="19">
        <v>2300</v>
      </c>
      <c r="B27" s="18">
        <v>53</v>
      </c>
      <c r="C27" s="18">
        <v>10</v>
      </c>
      <c r="D27" s="18">
        <v>41.2</v>
      </c>
      <c r="E27" s="18">
        <v>8.1999999999999993</v>
      </c>
      <c r="F27" s="3"/>
      <c r="G27" s="3"/>
    </row>
    <row r="28" spans="1:7">
      <c r="A28" s="19">
        <v>2350</v>
      </c>
      <c r="B28" s="18">
        <v>61</v>
      </c>
      <c r="C28" s="18">
        <v>11</v>
      </c>
      <c r="D28" s="18">
        <v>48.6</v>
      </c>
      <c r="E28" s="18">
        <v>9.1999999999999993</v>
      </c>
      <c r="F28" s="3"/>
      <c r="G28" s="3"/>
    </row>
    <row r="29" spans="1:7">
      <c r="A29" s="19">
        <v>2400</v>
      </c>
      <c r="B29" s="18">
        <v>70</v>
      </c>
      <c r="C29" s="18">
        <v>12</v>
      </c>
      <c r="D29" s="18">
        <v>55.8</v>
      </c>
      <c r="E29" s="18">
        <v>10.4</v>
      </c>
      <c r="F29" s="3"/>
      <c r="G29" s="3"/>
    </row>
    <row r="30" spans="1:7">
      <c r="A30" s="19">
        <v>2450</v>
      </c>
      <c r="B30" s="18">
        <v>78</v>
      </c>
      <c r="C30" s="18">
        <v>13</v>
      </c>
      <c r="D30" s="18">
        <v>63</v>
      </c>
      <c r="E30" s="18">
        <v>11.4</v>
      </c>
      <c r="F30" s="3"/>
      <c r="G30" s="3"/>
    </row>
    <row r="31" spans="1:7">
      <c r="A31" s="19">
        <v>2500</v>
      </c>
      <c r="B31" s="18">
        <v>87</v>
      </c>
      <c r="C31" s="18">
        <v>15</v>
      </c>
      <c r="D31" s="18">
        <v>71</v>
      </c>
      <c r="E31" s="18">
        <v>12.6</v>
      </c>
      <c r="F31" s="3"/>
      <c r="G31" s="3"/>
    </row>
    <row r="32" spans="1:7">
      <c r="A32" s="19">
        <v>2550</v>
      </c>
      <c r="B32" s="18">
        <v>96</v>
      </c>
      <c r="C32" s="18">
        <v>16</v>
      </c>
      <c r="D32" s="18">
        <v>78.5</v>
      </c>
      <c r="E32" s="18">
        <v>13.7</v>
      </c>
      <c r="F32" s="3"/>
      <c r="G32" s="3"/>
    </row>
    <row r="33" spans="1:7">
      <c r="A33" s="19">
        <v>2600</v>
      </c>
      <c r="B33" s="18">
        <v>106</v>
      </c>
      <c r="C33" s="18">
        <v>17</v>
      </c>
      <c r="D33" s="18">
        <v>87</v>
      </c>
      <c r="E33" s="18">
        <v>14.7</v>
      </c>
      <c r="F33" s="3"/>
      <c r="G33" s="3"/>
    </row>
    <row r="34" spans="1:7">
      <c r="A34" s="19">
        <v>2650</v>
      </c>
      <c r="B34" s="18">
        <v>114</v>
      </c>
      <c r="C34" s="18">
        <v>18</v>
      </c>
      <c r="D34" s="18">
        <v>95.5</v>
      </c>
      <c r="E34" s="18">
        <v>15.7</v>
      </c>
      <c r="F34" s="3"/>
      <c r="G34" s="3"/>
    </row>
    <row r="35" spans="1:7">
      <c r="A35" s="19">
        <v>2700</v>
      </c>
      <c r="B35" s="18">
        <v>125</v>
      </c>
      <c r="C35" s="18">
        <v>19</v>
      </c>
      <c r="D35" s="3">
        <v>104.7</v>
      </c>
      <c r="E35" s="18">
        <v>16.8</v>
      </c>
      <c r="F35" s="3"/>
      <c r="G35" s="3"/>
    </row>
    <row r="36" spans="1:7">
      <c r="A36" s="19">
        <v>2750</v>
      </c>
      <c r="B36" s="18">
        <v>134</v>
      </c>
      <c r="C36" s="18">
        <v>21</v>
      </c>
      <c r="D36" s="18">
        <v>114</v>
      </c>
      <c r="E36" s="18">
        <v>17.899999999999999</v>
      </c>
      <c r="F36" s="3"/>
      <c r="G36" s="3"/>
    </row>
    <row r="37" spans="1:7">
      <c r="A37" s="19">
        <v>2800</v>
      </c>
      <c r="B37" s="18">
        <v>144</v>
      </c>
      <c r="C37" s="18">
        <v>22</v>
      </c>
      <c r="D37" s="18">
        <v>124</v>
      </c>
      <c r="E37" s="18">
        <v>19</v>
      </c>
      <c r="F37" s="3"/>
      <c r="G37" s="3"/>
    </row>
    <row r="38" spans="1:7">
      <c r="A38" s="19">
        <v>2850</v>
      </c>
      <c r="B38" s="18">
        <v>156</v>
      </c>
      <c r="C38" s="18">
        <v>23</v>
      </c>
      <c r="D38" s="18">
        <v>134</v>
      </c>
      <c r="E38" s="18">
        <v>20.3</v>
      </c>
      <c r="F38" s="3"/>
      <c r="G38" s="3"/>
    </row>
    <row r="39" spans="1:7">
      <c r="A39" s="19">
        <v>2900</v>
      </c>
      <c r="B39" s="18">
        <v>166</v>
      </c>
      <c r="C39" s="18">
        <v>24</v>
      </c>
      <c r="D39" s="18">
        <v>144.4</v>
      </c>
      <c r="E39" s="18">
        <v>21.4</v>
      </c>
      <c r="F39" s="3"/>
      <c r="G39" s="3"/>
    </row>
    <row r="40" spans="1:7">
      <c r="A40" s="3">
        <v>2950</v>
      </c>
      <c r="B40" s="18">
        <v>178</v>
      </c>
      <c r="C40" s="18">
        <v>25</v>
      </c>
      <c r="D40" s="18">
        <v>155</v>
      </c>
      <c r="E40" s="18">
        <v>22.4</v>
      </c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  <row r="42" spans="1:7">
      <c r="A42" s="3" t="s">
        <v>39</v>
      </c>
      <c r="B42" s="20">
        <f>1/(0.1754*10^-6)</f>
        <v>5701254.275940707</v>
      </c>
      <c r="C42" s="20">
        <f>1/(0.0243*10^-6)</f>
        <v>41152263.374485597</v>
      </c>
      <c r="D42" s="20">
        <f>1/(0.1537*10^-6)</f>
        <v>6506180.8718282366</v>
      </c>
      <c r="E42" s="20">
        <f>1/(0.0218*10^-6)</f>
        <v>45871559.633027524</v>
      </c>
      <c r="F42" s="3"/>
      <c r="G42" s="3"/>
    </row>
    <row r="43" spans="1:7">
      <c r="A43" s="21" t="s">
        <v>40</v>
      </c>
      <c r="B43" s="22">
        <f>((B42*1.966/0.004))*100</f>
        <v>280216647662.48572</v>
      </c>
      <c r="C43" s="22">
        <f>(C42*0.555/0.004)*100</f>
        <v>570987654320.98767</v>
      </c>
      <c r="D43" s="22">
        <f>((D42*1.966/0.004))*100</f>
        <v>319778789850.35779</v>
      </c>
      <c r="E43" s="22">
        <f>(E42*0.555/0.004)*100</f>
        <v>636467889908.25696</v>
      </c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</sheetData>
  <mergeCells count="5">
    <mergeCell ref="D11:E11"/>
    <mergeCell ref="A4:B4"/>
    <mergeCell ref="A5:B5"/>
    <mergeCell ref="A6:B6"/>
    <mergeCell ref="B11:C11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ZAGANIDIS</dc:creator>
  <cp:lastModifiedBy>icrotty2</cp:lastModifiedBy>
  <dcterms:created xsi:type="dcterms:W3CDTF">2010-11-24T16:19:54Z</dcterms:created>
  <dcterms:modified xsi:type="dcterms:W3CDTF">2011-05-16T14:10:04Z</dcterms:modified>
</cp:coreProperties>
</file>