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7115" windowHeight="8700"/>
  </bookViews>
  <sheets>
    <sheet name="Sheet1" sheetId="1" r:id="rId1"/>
    <sheet name="Sheet2" sheetId="2" r:id="rId2"/>
    <sheet name="Sheet3" sheetId="3" r:id="rId3"/>
  </sheets>
  <definedNames>
    <definedName name="OLE_LINK14" localSheetId="0">Sheet1!$C$8</definedName>
    <definedName name="OLE_LINK6" localSheetId="0">Sheet1!$B$50</definedName>
  </definedNames>
  <calcPr calcId="125725"/>
</workbook>
</file>

<file path=xl/calcChain.xml><?xml version="1.0" encoding="utf-8"?>
<calcChain xmlns="http://schemas.openxmlformats.org/spreadsheetml/2006/main">
  <c r="G55" i="1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5"/>
  <c r="G86"/>
  <c r="G87"/>
  <c r="G88"/>
  <c r="G89"/>
  <c r="G90"/>
  <c r="G91"/>
  <c r="G92"/>
  <c r="G93"/>
  <c r="G94"/>
  <c r="G95"/>
  <c r="G96"/>
  <c r="G54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29"/>
  <c r="H12"/>
  <c r="H13"/>
  <c r="H14"/>
  <c r="H15"/>
  <c r="H16"/>
  <c r="H17"/>
  <c r="H18"/>
  <c r="H19"/>
  <c r="H20"/>
  <c r="H21"/>
  <c r="H22"/>
  <c r="H23"/>
  <c r="H11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29"/>
  <c r="G12"/>
  <c r="G13"/>
  <c r="G14"/>
  <c r="G15"/>
  <c r="G16"/>
  <c r="G17"/>
  <c r="G18"/>
  <c r="G19"/>
  <c r="G20"/>
  <c r="G22"/>
  <c r="G23"/>
  <c r="G11"/>
  <c r="F78"/>
</calcChain>
</file>

<file path=xl/sharedStrings.xml><?xml version="1.0" encoding="utf-8"?>
<sst xmlns="http://schemas.openxmlformats.org/spreadsheetml/2006/main" count="308" uniqueCount="204">
  <si>
    <t>Gas-gaps</t>
  </si>
  <si>
    <t>honeycomb box</t>
  </si>
  <si>
    <t>Readout strip</t>
  </si>
  <si>
    <t xml:space="preserve">Copper + mylar sheets </t>
  </si>
  <si>
    <t>Screen box</t>
  </si>
  <si>
    <t xml:space="preserve">Gas-gaps fixation L-brackets </t>
  </si>
  <si>
    <t>Plexiglass Gas-gaps spacers (with holes)</t>
  </si>
  <si>
    <t xml:space="preserve"> Patch panels</t>
  </si>
  <si>
    <t xml:space="preserve"> insulation mylar between HCP and gas gaps </t>
  </si>
  <si>
    <t>Produced in Korea</t>
  </si>
  <si>
    <t>Produced in China</t>
  </si>
  <si>
    <t xml:space="preserve"> Produced at CERN workshop</t>
  </si>
  <si>
    <t xml:space="preserve">  Produced at CERN workshop</t>
  </si>
  <si>
    <t>Produced at CERN workshop</t>
  </si>
  <si>
    <t>Produced at ISR</t>
  </si>
  <si>
    <t>ok</t>
  </si>
  <si>
    <t>16 missing</t>
  </si>
  <si>
    <t>12 missing</t>
  </si>
  <si>
    <t>10 missing</t>
  </si>
  <si>
    <t>In ISR</t>
  </si>
  <si>
    <t>See Jean-Paul (Luc's drawings:</t>
  </si>
  <si>
    <t>l-r2(3)-left-bottom.pdf,</t>
  </si>
  <si>
    <t>l-r2(3)-left-top.pdf,</t>
  </si>
  <si>
    <t>l-r2(3)-right-bottom.pdf,</t>
  </si>
  <si>
    <t>l-r2(3)-right-top.pdf)</t>
  </si>
  <si>
    <t>plexi-r2(3)-bottom.pdf,</t>
  </si>
  <si>
    <t>plexi-r2(3)-mid.pdf,</t>
  </si>
  <si>
    <t>plexi-r2(3)-top.pdf)</t>
  </si>
  <si>
    <t>l-profile-r4-ring2(3).pdf</t>
  </si>
  <si>
    <t>l-profile-small-ring2(3).pdf</t>
  </si>
  <si>
    <t>Note: HV connector holding slot should be modified to 3-pin connector)</t>
  </si>
  <si>
    <t xml:space="preserve"> (Luc's drawings:</t>
  </si>
  <si>
    <t>mylar1-r2(3).pdf,</t>
  </si>
  <si>
    <t>mylar5-r2(3).pdf)</t>
  </si>
  <si>
    <t xml:space="preserve"> (see item 18)</t>
  </si>
  <si>
    <t xml:space="preserve">In ISR </t>
  </si>
  <si>
    <t>(Yong's drawings in</t>
  </si>
  <si>
    <t>RE4_gaspipe-design.ppt)</t>
  </si>
  <si>
    <t xml:space="preserve">Items </t>
  </si>
  <si>
    <t xml:space="preserve">Components </t>
  </si>
  <si>
    <t xml:space="preserve"> Production site or</t>
  </si>
  <si>
    <t>CERN catalog SCEM number</t>
  </si>
  <si>
    <t>Comment</t>
  </si>
  <si>
    <t>Quantity for 1 chamber</t>
  </si>
  <si>
    <t>Status</t>
  </si>
  <si>
    <t>Drawings</t>
  </si>
  <si>
    <t>in ISR</t>
  </si>
  <si>
    <t>Gas pipe (between gaps and from gap to patch panel)</t>
  </si>
  <si>
    <t>Cooling + FEB holding unit</t>
  </si>
  <si>
    <t>Legris ferrule unions and accessories</t>
  </si>
  <si>
    <t>Legris bulkhead unions</t>
  </si>
  <si>
    <t>Mylar sheets</t>
  </si>
  <si>
    <t>Mechanical</t>
  </si>
  <si>
    <t>accessories</t>
  </si>
  <si>
    <t>41.34.31.656.8</t>
  </si>
  <si>
    <t>41.34.35.406.8</t>
  </si>
  <si>
    <t>41.34.35.120.9</t>
  </si>
  <si>
    <t>41.34.06.510.0</t>
  </si>
  <si>
    <t>41.34.31.658.6?</t>
  </si>
  <si>
    <t>41.34.35.408.6?</t>
  </si>
  <si>
    <t>41.34.35.123.6?</t>
  </si>
  <si>
    <t>41.34.06.513.7?</t>
  </si>
  <si>
    <t>44.84.50.390.0</t>
  </si>
  <si>
    <t>175?m thick,1232mm wide</t>
  </si>
  <si>
    <t>Comments</t>
  </si>
  <si>
    <t>24 missing</t>
  </si>
  <si>
    <t>6 missing</t>
  </si>
  <si>
    <t xml:space="preserve">For gas pipe </t>
  </si>
  <si>
    <t>For cooling pipe</t>
  </si>
  <si>
    <t>conical head allen key</t>
  </si>
  <si>
    <t>M6 washer</t>
  </si>
  <si>
    <t xml:space="preserve">M5×6 screws  </t>
  </si>
  <si>
    <t>M5 washer</t>
  </si>
  <si>
    <t>M3 nuts</t>
  </si>
  <si>
    <t>M3 washer</t>
  </si>
  <si>
    <t>M3×16 screws</t>
  </si>
  <si>
    <t>M3×4 screws</t>
  </si>
  <si>
    <t>M3×8 plastic screws</t>
  </si>
  <si>
    <t>47.78.12.060.6</t>
  </si>
  <si>
    <t>47.62.71.200.9</t>
  </si>
  <si>
    <t>47.78.12.050.8</t>
  </si>
  <si>
    <t>47.62.32.316.4</t>
  </si>
  <si>
    <t>47.41.65.030.8</t>
  </si>
  <si>
    <t xml:space="preserve">47.78.12.030.2 </t>
  </si>
  <si>
    <t xml:space="preserve">FEBs </t>
  </si>
  <si>
    <t>FEB insulation mylars</t>
  </si>
  <si>
    <t xml:space="preserve">distribution board </t>
  </si>
  <si>
    <t>3 pin HV connector</t>
  </si>
  <si>
    <t>STYCAST glue 2651-40/Catalyst</t>
  </si>
  <si>
    <t>04.01.31.006.7</t>
  </si>
  <si>
    <t>Electronics components</t>
  </si>
  <si>
    <t>Order?</t>
  </si>
  <si>
    <t>Put between FE board and copper supporting plate, produced in ISR</t>
  </si>
  <si>
    <t>To make HV connector (ratio: 100:18)</t>
  </si>
  <si>
    <t>Signal flat cable with two connectors</t>
  </si>
  <si>
    <t>FEB LV cable with 4 connectors</t>
  </si>
  <si>
    <t xml:space="preserve">Adopter soldered with 16 co-ax wires with ferrules mounted  </t>
  </si>
  <si>
    <t>26 pin twisted pair flat cable</t>
  </si>
  <si>
    <t>40 pin twisted pair flat cable</t>
  </si>
  <si>
    <t>40 pin socket flat cable connector</t>
  </si>
  <si>
    <t>40 pin plug flat cable connector</t>
  </si>
  <si>
    <t>26 pin socket flat cable connector</t>
  </si>
  <si>
    <t>Produced at ISR?</t>
  </si>
  <si>
    <t xml:space="preserve">04.21.22.426.8 </t>
  </si>
  <si>
    <t>04.21.22.440.0</t>
  </si>
  <si>
    <t>09.55.03.340.4</t>
  </si>
  <si>
    <t>09.55.03.440.1</t>
  </si>
  <si>
    <t>09.55.04.540.4</t>
  </si>
  <si>
    <t>09.55.04.740.8</t>
  </si>
  <si>
    <t>09.55.03.326.2?</t>
  </si>
  <si>
    <t>09.55.03.426.9?</t>
  </si>
  <si>
    <t>04.86.62.110.3 (d3mm)</t>
  </si>
  <si>
    <t>04.86.62.110.5 (d5mm)</t>
  </si>
  <si>
    <t>See item 41,42,43,44,45</t>
  </si>
  <si>
    <t>See item 40,46,47</t>
  </si>
  <si>
    <t>See item 48,49,50</t>
  </si>
  <si>
    <t>For LV power</t>
  </si>
  <si>
    <t>For FEB signal</t>
  </si>
  <si>
    <t xml:space="preserve"> FEB end</t>
  </si>
  <si>
    <t>Anti-traction loop for female cable socket (FEB end)</t>
  </si>
  <si>
    <t>Male cable plug with securing feet (patch panel end)</t>
  </si>
  <si>
    <t>Anti-traction loop (patch panel end)</t>
  </si>
  <si>
    <t>Connecting FEBs</t>
  </si>
  <si>
    <t>Anti-traction loop for female cable socket (Connecting FEBs)</t>
  </si>
  <si>
    <t>2m</t>
  </si>
  <si>
    <t>10m</t>
  </si>
  <si>
    <t>Adapter board</t>
  </si>
  <si>
    <t>Coax cable C-50-1-2 50 Ohm ACI</t>
  </si>
  <si>
    <t>See Ian</t>
  </si>
  <si>
    <t>Tooling &amp; Materials</t>
  </si>
  <si>
    <t xml:space="preserve">6 soldering protection strips </t>
  </si>
  <si>
    <t>Pipe heat bending tools</t>
  </si>
  <si>
    <t>Loctite 245 glue (blue)</t>
  </si>
  <si>
    <t>Conductive copper tape</t>
  </si>
  <si>
    <t>Conductive Aluminum tape</t>
  </si>
  <si>
    <t>Plastic insulation tape</t>
  </si>
  <si>
    <t>Paper tape</t>
  </si>
  <si>
    <t>Cleaning paper</t>
  </si>
  <si>
    <t xml:space="preserve"> Made in ISR</t>
  </si>
  <si>
    <t>Made by Jean-Paul</t>
  </si>
  <si>
    <t>37.30.35.074.3?</t>
  </si>
  <si>
    <t>04.95.20.112.8</t>
  </si>
  <si>
    <t>04.95.20.150.9</t>
  </si>
  <si>
    <t>04.94.20.213.0</t>
  </si>
  <si>
    <t>04.94.20.225.6</t>
  </si>
  <si>
    <t>04.95.45.225.0</t>
  </si>
  <si>
    <t>04.95.45.251.8</t>
  </si>
  <si>
    <t>55.60.82.150.2</t>
  </si>
  <si>
    <t>?</t>
  </si>
  <si>
    <t xml:space="preserve"> Copper glued to thick mylar strips</t>
  </si>
  <si>
    <t>Fix gas unions on patch panel</t>
  </si>
  <si>
    <t>Tin-lead-silver wire of welding for electronics</t>
  </si>
  <si>
    <t>Seal copper ground (not needed if using solder)</t>
  </si>
  <si>
    <t>Seal screen box</t>
  </si>
  <si>
    <t>Cover slots in honeycomb panel, L fixation brackets, HV slots etc.</t>
  </si>
  <si>
    <t>Low adhesive</t>
  </si>
  <si>
    <t>NON VERIFIED Transcription</t>
  </si>
  <si>
    <t>Quantity for 10 chambers</t>
  </si>
  <si>
    <t>Cost for 10 ch</t>
  </si>
  <si>
    <t>Quantity for 170 chambers</t>
  </si>
  <si>
    <t>Cost for 170 ch</t>
  </si>
  <si>
    <t>RE4 Component list</t>
  </si>
  <si>
    <t xml:space="preserve">CONTENTS MUST BE VERIFIED BY ISR construction team </t>
  </si>
  <si>
    <t xml:space="preserve">Transcribed by I. Crotty </t>
  </si>
  <si>
    <t>Abovo AG (CH)</t>
  </si>
  <si>
    <t>?g/connecctor</t>
  </si>
  <si>
    <t>Dia 6mm LDPE gas pipe</t>
  </si>
  <si>
    <t>Reference</t>
  </si>
  <si>
    <t>CERN SCEM No:</t>
  </si>
  <si>
    <t>EDH</t>
  </si>
  <si>
    <t>drawings</t>
  </si>
  <si>
    <t>Cu &amp; MylaR 200microns</t>
  </si>
  <si>
    <t>A03.758241.001 FT 12 1001 0604</t>
  </si>
  <si>
    <t>M3.2×3mm plastic washers</t>
  </si>
  <si>
    <t xml:space="preserve">Not a metric ISO </t>
  </si>
  <si>
    <t>Made in Pakistan</t>
  </si>
  <si>
    <r>
      <t xml:space="preserve">gas outlet block pipes </t>
    </r>
    <r>
      <rPr>
        <sz val="11"/>
        <color rgb="FFFF0000"/>
        <rFont val="Calibri"/>
        <family val="2"/>
        <scheme val="minor"/>
      </rPr>
      <t>(Which Pipe)</t>
    </r>
  </si>
  <si>
    <t>Silicon glue rod ?</t>
  </si>
  <si>
    <t>Angst pfister ref.</t>
  </si>
  <si>
    <t>CPE</t>
  </si>
  <si>
    <t>28-019r05</t>
  </si>
  <si>
    <t>Heat shrinkable  tube  (4.8/2.4mm)</t>
  </si>
  <si>
    <t>??</t>
  </si>
  <si>
    <t xml:space="preserve">Copper screen braids for HV </t>
  </si>
  <si>
    <t>and ground wires</t>
  </si>
  <si>
    <t>Bossard</t>
  </si>
  <si>
    <t>BN 616 A2</t>
  </si>
  <si>
    <t>ferrules  09.46.11.195.9 (Adapter End)</t>
  </si>
  <si>
    <t>From Company</t>
  </si>
  <si>
    <t>ferrules , round (Cu,Sn) material  (Copper sheet End)</t>
  </si>
  <si>
    <t>Cost for 1 ch</t>
  </si>
  <si>
    <t>04.61.11.110.6?04.61.11.145.5</t>
  </si>
  <si>
    <t>Pakistan</t>
  </si>
  <si>
    <t>Coax cable   DRAKA (CA50-2-1 0.5L/1.5-LSHF) strv</t>
  </si>
  <si>
    <t>Soldering tin (Pb62% Sn36% Ag2%)</t>
  </si>
  <si>
    <t>29.20.01.362.9</t>
  </si>
  <si>
    <t>Cleaning solution ?</t>
  </si>
  <si>
    <t>Input from Waqar &amp; Ian 27 may 2011</t>
  </si>
  <si>
    <t>ground wires (Red, W,B,G) there are 5 wires and HV shield</t>
  </si>
  <si>
    <t>Used for ?</t>
  </si>
  <si>
    <t>M6×12 screws  (Was magnetic, now amag. SS) RE4/3</t>
  </si>
  <si>
    <t>M6×12 screws  (Was magnetic, now amag. SS) RE4/2</t>
  </si>
  <si>
    <t xml:space="preserve">~70/240 </t>
  </si>
  <si>
    <t>~80/240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</si>
</sst>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name val="Calibri"/>
      <family val="2"/>
      <scheme val="minor"/>
    </font>
    <font>
      <b/>
      <u/>
      <sz val="24"/>
      <color theme="1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  <border>
      <left style="double">
        <color rgb="FF808080"/>
      </left>
      <right style="double">
        <color rgb="FF808080"/>
      </right>
      <top/>
      <bottom style="double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808080"/>
      </right>
      <top style="double">
        <color rgb="FF808080"/>
      </top>
      <bottom style="double">
        <color rgb="FF808080"/>
      </bottom>
      <diagonal/>
    </border>
    <border>
      <left/>
      <right style="double">
        <color rgb="FF808080"/>
      </right>
      <top/>
      <bottom style="double">
        <color rgb="FF808080"/>
      </bottom>
      <diagonal/>
    </border>
    <border>
      <left style="double">
        <color rgb="FF808080"/>
      </left>
      <right/>
      <top style="double">
        <color rgb="FF808080"/>
      </top>
      <bottom style="double">
        <color rgb="FF808080"/>
      </bottom>
      <diagonal/>
    </border>
    <border>
      <left style="double">
        <color rgb="FF808080"/>
      </left>
      <right/>
      <top/>
      <bottom style="double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15" fontId="0" fillId="0" borderId="0" xfId="0" applyNumberFormat="1"/>
    <xf numFmtId="0" fontId="0" fillId="0" borderId="3" xfId="0" applyBorder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3" borderId="0" xfId="0" applyFill="1"/>
    <xf numFmtId="0" fontId="1" fillId="3" borderId="4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>
      <alignment horizontal="center" wrapText="1"/>
    </xf>
    <xf numFmtId="0" fontId="1" fillId="3" borderId="5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3" xfId="0" applyFill="1" applyBorder="1"/>
    <xf numFmtId="0" fontId="0" fillId="4" borderId="0" xfId="0" applyFill="1"/>
    <xf numFmtId="0" fontId="1" fillId="4" borderId="1" xfId="0" applyNumberFormat="1" applyFont="1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5" borderId="0" xfId="0" applyFill="1"/>
    <xf numFmtId="0" fontId="1" fillId="5" borderId="1" xfId="0" applyNumberFormat="1" applyFont="1" applyFill="1" applyBorder="1" applyAlignment="1">
      <alignment horizontal="center" wrapText="1"/>
    </xf>
    <xf numFmtId="0" fontId="1" fillId="5" borderId="2" xfId="0" applyNumberFormat="1" applyFont="1" applyFill="1" applyBorder="1" applyAlignment="1">
      <alignment horizontal="center" wrapText="1"/>
    </xf>
    <xf numFmtId="0" fontId="1" fillId="5" borderId="3" xfId="0" applyNumberFormat="1" applyFont="1" applyFill="1" applyBorder="1" applyAlignment="1">
      <alignment horizontal="center" wrapText="1"/>
    </xf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0" fillId="3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6" borderId="0" xfId="0" applyFill="1"/>
    <xf numFmtId="0" fontId="3" fillId="0" borderId="0" xfId="0" applyFont="1"/>
    <xf numFmtId="0" fontId="0" fillId="4" borderId="3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0" borderId="0" xfId="0" applyBorder="1"/>
    <xf numFmtId="0" fontId="0" fillId="2" borderId="3" xfId="0" applyFill="1" applyBorder="1"/>
    <xf numFmtId="0" fontId="0" fillId="6" borderId="3" xfId="0" applyFill="1" applyBorder="1"/>
    <xf numFmtId="0" fontId="0" fillId="6" borderId="3" xfId="0" applyFill="1" applyBorder="1" applyAlignment="1">
      <alignment horizontal="center"/>
    </xf>
    <xf numFmtId="0" fontId="0" fillId="6" borderId="3" xfId="0" applyFill="1" applyBorder="1" applyAlignment="1">
      <alignment horizontal="center" wrapText="1"/>
    </xf>
    <xf numFmtId="0" fontId="0" fillId="6" borderId="3" xfId="0" applyFill="1" applyBorder="1" applyAlignment="1">
      <alignment horizontal="center" vertic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8" xfId="0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0"/>
  <sheetViews>
    <sheetView tabSelected="1" topLeftCell="A30" zoomScale="75" zoomScaleNormal="75" workbookViewId="0">
      <selection activeCell="B49" sqref="B49"/>
    </sheetView>
  </sheetViews>
  <sheetFormatPr defaultRowHeight="15"/>
  <cols>
    <col min="1" max="1" width="17" customWidth="1"/>
    <col min="2" max="2" width="48.28515625" customWidth="1"/>
    <col min="3" max="3" width="24.5703125" customWidth="1"/>
    <col min="4" max="4" width="27.7109375" customWidth="1"/>
    <col min="5" max="6" width="13.5703125" customWidth="1"/>
    <col min="7" max="10" width="14.5703125" customWidth="1"/>
    <col min="11" max="12" width="24.28515625" customWidth="1"/>
    <col min="13" max="13" width="35.140625" customWidth="1"/>
  </cols>
  <sheetData>
    <row r="1" spans="1:13" ht="30">
      <c r="C1" s="32" t="s">
        <v>161</v>
      </c>
      <c r="D1" s="32"/>
    </row>
    <row r="2" spans="1:13" ht="30">
      <c r="C2" s="32"/>
      <c r="D2" s="32"/>
    </row>
    <row r="3" spans="1:13">
      <c r="C3" s="31" t="s">
        <v>162</v>
      </c>
      <c r="D3" s="31"/>
      <c r="E3" s="31"/>
      <c r="F3" s="31"/>
    </row>
    <row r="4" spans="1:13" ht="14.25" customHeight="1"/>
    <row r="5" spans="1:13" ht="14.25" customHeight="1"/>
    <row r="6" spans="1:13" ht="14.25" customHeight="1">
      <c r="C6" s="31" t="s">
        <v>156</v>
      </c>
      <c r="D6" s="31"/>
    </row>
    <row r="7" spans="1:13" ht="28.5" customHeight="1">
      <c r="A7" t="s">
        <v>38</v>
      </c>
      <c r="B7" t="s">
        <v>39</v>
      </c>
      <c r="C7" t="s">
        <v>40</v>
      </c>
      <c r="K7" t="s">
        <v>44</v>
      </c>
      <c r="L7" t="s">
        <v>64</v>
      </c>
      <c r="M7" t="s">
        <v>42</v>
      </c>
    </row>
    <row r="8" spans="1:13">
      <c r="C8" t="s">
        <v>41</v>
      </c>
      <c r="E8" s="34" t="s">
        <v>43</v>
      </c>
      <c r="F8" s="28"/>
      <c r="G8" s="35" t="s">
        <v>157</v>
      </c>
      <c r="H8" s="29"/>
      <c r="I8" s="36" t="s">
        <v>159</v>
      </c>
      <c r="J8" s="30" t="s">
        <v>160</v>
      </c>
    </row>
    <row r="9" spans="1:13">
      <c r="D9" t="s">
        <v>167</v>
      </c>
      <c r="E9" s="34"/>
      <c r="F9" s="33" t="s">
        <v>190</v>
      </c>
      <c r="G9" s="35"/>
      <c r="H9" s="29" t="s">
        <v>158</v>
      </c>
      <c r="I9" s="36"/>
      <c r="J9" s="30"/>
    </row>
    <row r="10" spans="1:13" ht="15.75" thickBot="1">
      <c r="E10" s="9"/>
      <c r="F10" s="9"/>
      <c r="G10" s="18"/>
      <c r="H10" s="18"/>
      <c r="I10" s="22"/>
      <c r="J10" s="22"/>
    </row>
    <row r="11" spans="1:13" ht="16.5" thickTop="1" thickBot="1">
      <c r="A11" s="1">
        <v>1</v>
      </c>
      <c r="B11" s="5" t="s">
        <v>0</v>
      </c>
      <c r="C11" s="5" t="s">
        <v>9</v>
      </c>
      <c r="D11" s="37" t="s">
        <v>45</v>
      </c>
      <c r="E11" s="10">
        <v>3</v>
      </c>
      <c r="F11" s="11"/>
      <c r="G11" s="19">
        <f>E11*10</f>
        <v>30</v>
      </c>
      <c r="H11" s="19">
        <f>G11*F11</f>
        <v>0</v>
      </c>
      <c r="I11" s="23"/>
      <c r="J11" s="23"/>
      <c r="K11" s="6" t="s">
        <v>15</v>
      </c>
      <c r="L11" s="5" t="s">
        <v>19</v>
      </c>
      <c r="M11" s="5" t="s">
        <v>19</v>
      </c>
    </row>
    <row r="12" spans="1:13" ht="16.5" thickTop="1" thickBot="1">
      <c r="A12" s="1">
        <v>2</v>
      </c>
      <c r="B12" s="5" t="s">
        <v>1</v>
      </c>
      <c r="C12" s="5" t="s">
        <v>10</v>
      </c>
      <c r="D12" s="37" t="s">
        <v>45</v>
      </c>
      <c r="E12" s="12">
        <v>1</v>
      </c>
      <c r="F12" s="13"/>
      <c r="G12" s="19">
        <f t="shared" ref="G12:G23" si="0">E12*10</f>
        <v>10</v>
      </c>
      <c r="H12" s="19">
        <f t="shared" ref="H12:H23" si="1">G12*F12</f>
        <v>0</v>
      </c>
      <c r="I12" s="24"/>
      <c r="J12" s="24"/>
      <c r="K12" s="7" t="s">
        <v>15</v>
      </c>
      <c r="L12" s="5" t="s">
        <v>19</v>
      </c>
      <c r="M12" s="5" t="s">
        <v>19</v>
      </c>
    </row>
    <row r="13" spans="1:13" ht="16.5" thickTop="1" thickBot="1">
      <c r="A13" s="1">
        <v>3</v>
      </c>
      <c r="B13" s="5" t="s">
        <v>2</v>
      </c>
      <c r="C13" s="5" t="s">
        <v>10</v>
      </c>
      <c r="D13" s="37" t="s">
        <v>45</v>
      </c>
      <c r="E13" s="12">
        <v>1</v>
      </c>
      <c r="F13" s="13"/>
      <c r="G13" s="19">
        <f t="shared" si="0"/>
        <v>10</v>
      </c>
      <c r="H13" s="19">
        <f t="shared" si="1"/>
        <v>0</v>
      </c>
      <c r="I13" s="24"/>
      <c r="J13" s="24"/>
      <c r="K13" s="7" t="s">
        <v>15</v>
      </c>
      <c r="L13" s="5" t="s">
        <v>19</v>
      </c>
      <c r="M13" s="5" t="s">
        <v>19</v>
      </c>
    </row>
    <row r="14" spans="1:13" ht="16.5" thickTop="1" thickBot="1">
      <c r="A14" s="1">
        <v>4</v>
      </c>
      <c r="B14" s="5" t="s">
        <v>3</v>
      </c>
      <c r="C14" s="5" t="s">
        <v>10</v>
      </c>
      <c r="D14" s="37" t="s">
        <v>45</v>
      </c>
      <c r="E14" s="12">
        <v>3</v>
      </c>
      <c r="F14" s="13"/>
      <c r="G14" s="19">
        <f t="shared" si="0"/>
        <v>30</v>
      </c>
      <c r="H14" s="19">
        <f t="shared" si="1"/>
        <v>0</v>
      </c>
      <c r="I14" s="24"/>
      <c r="J14" s="24"/>
      <c r="K14" s="7" t="s">
        <v>15</v>
      </c>
      <c r="L14" s="5" t="s">
        <v>19</v>
      </c>
      <c r="M14" s="5" t="s">
        <v>19</v>
      </c>
    </row>
    <row r="15" spans="1:13" ht="16.5" thickTop="1" thickBot="1">
      <c r="A15" s="1">
        <v>5</v>
      </c>
      <c r="B15" s="5" t="s">
        <v>4</v>
      </c>
      <c r="C15" s="5" t="s">
        <v>10</v>
      </c>
      <c r="D15" s="37" t="s">
        <v>45</v>
      </c>
      <c r="E15" s="12">
        <v>1</v>
      </c>
      <c r="F15" s="13"/>
      <c r="G15" s="19">
        <f t="shared" si="0"/>
        <v>10</v>
      </c>
      <c r="H15" s="19">
        <f t="shared" si="1"/>
        <v>0</v>
      </c>
      <c r="I15" s="24"/>
      <c r="J15" s="24"/>
      <c r="K15" s="7" t="s">
        <v>15</v>
      </c>
      <c r="L15" s="5" t="s">
        <v>19</v>
      </c>
      <c r="M15" s="5" t="s">
        <v>19</v>
      </c>
    </row>
    <row r="16" spans="1:13" ht="16.5" thickTop="1" thickBot="1">
      <c r="A16" s="1">
        <v>6</v>
      </c>
      <c r="B16" s="5" t="s">
        <v>5</v>
      </c>
      <c r="C16" s="39" t="s">
        <v>11</v>
      </c>
      <c r="D16" s="37" t="s">
        <v>45</v>
      </c>
      <c r="E16" s="12">
        <v>4</v>
      </c>
      <c r="F16" s="13"/>
      <c r="G16" s="19">
        <f t="shared" si="0"/>
        <v>40</v>
      </c>
      <c r="H16" s="19">
        <f t="shared" si="1"/>
        <v>0</v>
      </c>
      <c r="I16" s="24"/>
      <c r="J16" s="24"/>
      <c r="K16" s="7" t="s">
        <v>16</v>
      </c>
      <c r="L16" s="8" t="s">
        <v>45</v>
      </c>
      <c r="M16" s="5" t="s">
        <v>20</v>
      </c>
    </row>
    <row r="17" spans="1:13" ht="16.5" thickTop="1" thickBot="1">
      <c r="A17" s="1">
        <v>7</v>
      </c>
      <c r="B17" s="5" t="s">
        <v>6</v>
      </c>
      <c r="C17" s="39" t="s">
        <v>12</v>
      </c>
      <c r="D17" s="37" t="s">
        <v>45</v>
      </c>
      <c r="E17" s="12">
        <v>3</v>
      </c>
      <c r="F17" s="13"/>
      <c r="G17" s="19">
        <f t="shared" si="0"/>
        <v>30</v>
      </c>
      <c r="H17" s="19">
        <f t="shared" si="1"/>
        <v>0</v>
      </c>
      <c r="I17" s="24"/>
      <c r="J17" s="24"/>
      <c r="K17" s="7" t="s">
        <v>17</v>
      </c>
      <c r="L17" s="8" t="s">
        <v>45</v>
      </c>
      <c r="M17" s="5" t="s">
        <v>21</v>
      </c>
    </row>
    <row r="18" spans="1:13" ht="16.5" thickTop="1" thickBot="1">
      <c r="A18" s="1">
        <v>8</v>
      </c>
      <c r="B18" s="5" t="s">
        <v>7</v>
      </c>
      <c r="C18" s="39" t="s">
        <v>13</v>
      </c>
      <c r="D18" s="37" t="s">
        <v>45</v>
      </c>
      <c r="E18" s="12">
        <v>2</v>
      </c>
      <c r="F18" s="13"/>
      <c r="G18" s="19">
        <f t="shared" si="0"/>
        <v>20</v>
      </c>
      <c r="H18" s="19">
        <f t="shared" si="1"/>
        <v>0</v>
      </c>
      <c r="I18" s="24"/>
      <c r="J18" s="24"/>
      <c r="K18" s="7" t="s">
        <v>18</v>
      </c>
      <c r="L18" s="8" t="s">
        <v>45</v>
      </c>
      <c r="M18" s="5" t="s">
        <v>22</v>
      </c>
    </row>
    <row r="19" spans="1:13" ht="16.5" thickTop="1" thickBot="1">
      <c r="A19" s="1">
        <v>9</v>
      </c>
      <c r="B19" s="5" t="s">
        <v>8</v>
      </c>
      <c r="C19" s="39" t="s">
        <v>14</v>
      </c>
      <c r="D19" s="37" t="s">
        <v>45</v>
      </c>
      <c r="E19" s="12">
        <v>2</v>
      </c>
      <c r="F19" s="13"/>
      <c r="G19" s="19">
        <f t="shared" si="0"/>
        <v>20</v>
      </c>
      <c r="H19" s="19">
        <f t="shared" si="1"/>
        <v>0</v>
      </c>
      <c r="I19" s="24"/>
      <c r="J19" s="24"/>
      <c r="K19" s="7" t="s">
        <v>18</v>
      </c>
      <c r="L19" s="8" t="s">
        <v>45</v>
      </c>
      <c r="M19" s="5" t="s">
        <v>23</v>
      </c>
    </row>
    <row r="20" spans="1:13" ht="16.5" thickTop="1" thickBot="1">
      <c r="A20" s="1">
        <v>10</v>
      </c>
      <c r="B20" s="5" t="s">
        <v>176</v>
      </c>
      <c r="C20" s="38" t="s">
        <v>177</v>
      </c>
      <c r="D20" s="37" t="s">
        <v>148</v>
      </c>
      <c r="E20" s="12">
        <v>4</v>
      </c>
      <c r="F20" s="13"/>
      <c r="G20" s="19">
        <f t="shared" si="0"/>
        <v>40</v>
      </c>
      <c r="H20" s="19">
        <f t="shared" si="1"/>
        <v>0</v>
      </c>
      <c r="I20" s="24"/>
      <c r="J20" s="24"/>
      <c r="K20" s="7" t="s">
        <v>15</v>
      </c>
      <c r="L20" s="8" t="s">
        <v>46</v>
      </c>
      <c r="M20" s="5" t="s">
        <v>24</v>
      </c>
    </row>
    <row r="21" spans="1:13" ht="16.5" thickTop="1" thickBot="1">
      <c r="B21" s="5"/>
      <c r="C21" s="5"/>
      <c r="D21" s="37"/>
      <c r="E21" s="9"/>
      <c r="F21" s="9"/>
      <c r="G21" s="19"/>
      <c r="H21" s="19">
        <f t="shared" si="1"/>
        <v>0</v>
      </c>
      <c r="I21" s="22"/>
      <c r="J21" s="22"/>
      <c r="M21" t="s">
        <v>20</v>
      </c>
    </row>
    <row r="22" spans="1:13" ht="16.5" thickTop="1" thickBot="1">
      <c r="A22" s="1">
        <v>11</v>
      </c>
      <c r="B22" s="39" t="s">
        <v>47</v>
      </c>
      <c r="C22" s="39" t="s">
        <v>14</v>
      </c>
      <c r="D22" s="37" t="s">
        <v>45</v>
      </c>
      <c r="E22" s="14">
        <v>6</v>
      </c>
      <c r="F22" s="14"/>
      <c r="G22" s="19">
        <f t="shared" si="0"/>
        <v>60</v>
      </c>
      <c r="H22" s="19">
        <f t="shared" si="1"/>
        <v>0</v>
      </c>
      <c r="I22" s="25"/>
      <c r="J22" s="25"/>
      <c r="K22" s="5" t="s">
        <v>65</v>
      </c>
      <c r="L22" s="5"/>
      <c r="M22" s="5" t="s">
        <v>25</v>
      </c>
    </row>
    <row r="23" spans="1:13" ht="16.5" thickTop="1" thickBot="1">
      <c r="A23" s="1">
        <v>12</v>
      </c>
      <c r="B23" s="5" t="s">
        <v>48</v>
      </c>
      <c r="C23" s="39" t="s">
        <v>13</v>
      </c>
      <c r="D23" s="37" t="s">
        <v>45</v>
      </c>
      <c r="E23" s="14">
        <v>1</v>
      </c>
      <c r="F23" s="14"/>
      <c r="G23" s="19">
        <f t="shared" si="0"/>
        <v>10</v>
      </c>
      <c r="H23" s="19">
        <f t="shared" si="1"/>
        <v>0</v>
      </c>
      <c r="I23" s="25"/>
      <c r="J23" s="25"/>
      <c r="K23" s="5" t="s">
        <v>66</v>
      </c>
      <c r="L23" s="5"/>
      <c r="M23" s="5" t="s">
        <v>26</v>
      </c>
    </row>
    <row r="24" spans="1:13" ht="21.75" customHeight="1" thickTop="1">
      <c r="E24" s="9"/>
      <c r="F24" s="9"/>
      <c r="G24" s="18"/>
      <c r="H24" s="18"/>
      <c r="I24" s="22"/>
      <c r="J24" s="22"/>
      <c r="M24" t="s">
        <v>27</v>
      </c>
    </row>
    <row r="25" spans="1:13">
      <c r="A25" s="2" t="s">
        <v>52</v>
      </c>
      <c r="E25" s="9"/>
      <c r="F25" s="9"/>
      <c r="G25" s="18"/>
      <c r="H25" s="18"/>
      <c r="I25" s="22"/>
      <c r="J25" s="22"/>
      <c r="M25" t="s">
        <v>20</v>
      </c>
    </row>
    <row r="26" spans="1:13">
      <c r="A26" s="2" t="s">
        <v>53</v>
      </c>
      <c r="E26" s="9"/>
      <c r="F26" s="9"/>
      <c r="G26" s="18"/>
      <c r="H26" s="18"/>
      <c r="I26" s="22"/>
      <c r="J26" s="22"/>
      <c r="M26" t="s">
        <v>28</v>
      </c>
    </row>
    <row r="27" spans="1:13">
      <c r="E27" s="9"/>
      <c r="F27" s="9"/>
      <c r="G27" s="18"/>
      <c r="H27" s="18"/>
      <c r="I27" s="22"/>
      <c r="J27" s="22"/>
      <c r="M27" t="s">
        <v>29</v>
      </c>
    </row>
    <row r="28" spans="1:13" ht="15.75" thickBot="1">
      <c r="E28" s="9"/>
      <c r="F28" s="9"/>
      <c r="G28" s="18"/>
      <c r="H28" s="18"/>
      <c r="I28" s="22"/>
      <c r="J28" s="22"/>
    </row>
    <row r="29" spans="1:13" ht="16.5" thickTop="1" thickBot="1">
      <c r="A29" s="1">
        <v>13</v>
      </c>
      <c r="B29" s="5" t="s">
        <v>49</v>
      </c>
      <c r="C29" t="s">
        <v>168</v>
      </c>
      <c r="D29" s="5" t="s">
        <v>54</v>
      </c>
      <c r="E29" s="15">
        <v>4</v>
      </c>
      <c r="F29" s="15"/>
      <c r="G29" s="19">
        <f t="shared" ref="G29:G50" si="2">E29*10</f>
        <v>40</v>
      </c>
      <c r="H29" s="19">
        <f t="shared" ref="H29:H50" si="3">G29*F29</f>
        <v>0</v>
      </c>
      <c r="I29" s="26"/>
      <c r="J29" s="26"/>
      <c r="K29" s="5"/>
      <c r="L29" s="5" t="s">
        <v>67</v>
      </c>
      <c r="M29" s="5" t="s">
        <v>30</v>
      </c>
    </row>
    <row r="30" spans="1:13" ht="16.5" thickTop="1" thickBot="1">
      <c r="A30" s="1"/>
      <c r="B30" s="5"/>
      <c r="C30" t="s">
        <v>168</v>
      </c>
      <c r="D30" s="5" t="s">
        <v>55</v>
      </c>
      <c r="E30" s="15">
        <v>4</v>
      </c>
      <c r="F30" s="15"/>
      <c r="G30" s="19">
        <f t="shared" si="2"/>
        <v>40</v>
      </c>
      <c r="H30" s="19">
        <f t="shared" si="3"/>
        <v>0</v>
      </c>
      <c r="I30" s="26"/>
      <c r="J30" s="26"/>
      <c r="K30" s="5"/>
      <c r="L30" s="5" t="s">
        <v>67</v>
      </c>
      <c r="M30" s="5"/>
    </row>
    <row r="31" spans="1:13" ht="16.5" thickTop="1" thickBot="1">
      <c r="A31" s="1"/>
      <c r="B31" s="5"/>
      <c r="C31" t="s">
        <v>168</v>
      </c>
      <c r="D31" s="5" t="s">
        <v>56</v>
      </c>
      <c r="E31" s="15">
        <v>4</v>
      </c>
      <c r="F31" s="15"/>
      <c r="G31" s="19">
        <f t="shared" si="2"/>
        <v>40</v>
      </c>
      <c r="H31" s="19">
        <f t="shared" si="3"/>
        <v>0</v>
      </c>
      <c r="I31" s="26"/>
      <c r="J31" s="26"/>
      <c r="K31" s="5"/>
      <c r="L31" s="5" t="s">
        <v>67</v>
      </c>
      <c r="M31" s="5"/>
    </row>
    <row r="32" spans="1:13" ht="16.5" thickTop="1" thickBot="1">
      <c r="A32" s="1">
        <v>14</v>
      </c>
      <c r="B32" s="5" t="s">
        <v>50</v>
      </c>
      <c r="C32" t="s">
        <v>168</v>
      </c>
      <c r="D32" s="5" t="s">
        <v>57</v>
      </c>
      <c r="E32" s="15">
        <v>4</v>
      </c>
      <c r="F32" s="15"/>
      <c r="G32" s="19">
        <f t="shared" si="2"/>
        <v>40</v>
      </c>
      <c r="H32" s="19">
        <f t="shared" si="3"/>
        <v>0</v>
      </c>
      <c r="I32" s="26"/>
      <c r="J32" s="26"/>
      <c r="K32" s="5"/>
      <c r="L32" s="5" t="s">
        <v>67</v>
      </c>
      <c r="M32" s="5" t="s">
        <v>31</v>
      </c>
    </row>
    <row r="33" spans="1:13" ht="16.5" thickTop="1" thickBot="1">
      <c r="A33" s="1">
        <v>15</v>
      </c>
      <c r="B33" s="39" t="s">
        <v>166</v>
      </c>
      <c r="C33" s="5" t="s">
        <v>178</v>
      </c>
      <c r="D33" t="s">
        <v>172</v>
      </c>
      <c r="E33" s="15">
        <v>4</v>
      </c>
      <c r="F33" s="15"/>
      <c r="G33" s="19">
        <f t="shared" si="2"/>
        <v>40</v>
      </c>
      <c r="H33" s="19">
        <f t="shared" si="3"/>
        <v>0</v>
      </c>
      <c r="I33" s="26"/>
      <c r="J33" s="26"/>
      <c r="K33" s="5"/>
      <c r="L33" s="5" t="s">
        <v>67</v>
      </c>
      <c r="M33" s="5" t="s">
        <v>32</v>
      </c>
    </row>
    <row r="34" spans="1:13" ht="16.5" thickTop="1" thickBot="1">
      <c r="A34" s="1">
        <v>16</v>
      </c>
      <c r="B34" s="39" t="s">
        <v>49</v>
      </c>
      <c r="C34" t="s">
        <v>168</v>
      </c>
      <c r="D34" s="39" t="s">
        <v>58</v>
      </c>
      <c r="E34" s="15">
        <v>2</v>
      </c>
      <c r="F34" s="15"/>
      <c r="G34" s="19">
        <f t="shared" si="2"/>
        <v>20</v>
      </c>
      <c r="H34" s="19">
        <f t="shared" si="3"/>
        <v>0</v>
      </c>
      <c r="I34" s="26"/>
      <c r="J34" s="26"/>
      <c r="K34" s="5"/>
      <c r="L34" s="5" t="s">
        <v>68</v>
      </c>
      <c r="M34" s="5" t="s">
        <v>33</v>
      </c>
    </row>
    <row r="35" spans="1:13" ht="16.5" thickTop="1" thickBot="1">
      <c r="A35" s="1"/>
      <c r="B35" s="5"/>
      <c r="C35" t="s">
        <v>168</v>
      </c>
      <c r="D35" s="39" t="s">
        <v>59</v>
      </c>
      <c r="E35" s="15">
        <v>2</v>
      </c>
      <c r="F35" s="15"/>
      <c r="G35" s="19">
        <f t="shared" si="2"/>
        <v>20</v>
      </c>
      <c r="H35" s="19">
        <f t="shared" si="3"/>
        <v>0</v>
      </c>
      <c r="I35" s="26"/>
      <c r="J35" s="26"/>
      <c r="K35" s="5"/>
      <c r="L35" s="5" t="s">
        <v>68</v>
      </c>
      <c r="M35" s="5"/>
    </row>
    <row r="36" spans="1:13" ht="16.5" thickTop="1" thickBot="1">
      <c r="A36" s="1"/>
      <c r="B36" s="5"/>
      <c r="C36" t="s">
        <v>168</v>
      </c>
      <c r="D36" s="39" t="s">
        <v>60</v>
      </c>
      <c r="E36" s="15">
        <v>2</v>
      </c>
      <c r="F36" s="15"/>
      <c r="G36" s="19">
        <f t="shared" si="2"/>
        <v>20</v>
      </c>
      <c r="H36" s="19">
        <f t="shared" si="3"/>
        <v>0</v>
      </c>
      <c r="I36" s="26"/>
      <c r="J36" s="26"/>
      <c r="K36" s="5"/>
      <c r="L36" s="5" t="s">
        <v>68</v>
      </c>
      <c r="M36" s="5"/>
    </row>
    <row r="37" spans="1:13" ht="16.5" thickTop="1" thickBot="1">
      <c r="A37" s="1">
        <v>17</v>
      </c>
      <c r="B37" s="39" t="s">
        <v>50</v>
      </c>
      <c r="C37" t="s">
        <v>168</v>
      </c>
      <c r="D37" s="39" t="s">
        <v>61</v>
      </c>
      <c r="E37" s="15">
        <v>2</v>
      </c>
      <c r="F37" s="15"/>
      <c r="G37" s="19">
        <f t="shared" si="2"/>
        <v>20</v>
      </c>
      <c r="H37" s="19">
        <f t="shared" si="3"/>
        <v>0</v>
      </c>
      <c r="I37" s="26"/>
      <c r="J37" s="26"/>
      <c r="K37" s="5"/>
      <c r="L37" s="5" t="s">
        <v>68</v>
      </c>
      <c r="M37" s="5" t="s">
        <v>34</v>
      </c>
    </row>
    <row r="38" spans="1:13" ht="28.5" customHeight="1" thickTop="1" thickBot="1">
      <c r="A38" s="1">
        <v>18</v>
      </c>
      <c r="B38" s="5" t="s">
        <v>51</v>
      </c>
      <c r="C38" t="s">
        <v>168</v>
      </c>
      <c r="D38" s="5" t="s">
        <v>62</v>
      </c>
      <c r="E38" s="41" t="s">
        <v>63</v>
      </c>
      <c r="F38" s="16"/>
      <c r="G38" s="19" t="e">
        <f t="shared" si="2"/>
        <v>#VALUE!</v>
      </c>
      <c r="H38" s="19" t="e">
        <f t="shared" si="3"/>
        <v>#VALUE!</v>
      </c>
      <c r="I38" s="26"/>
      <c r="J38" s="26"/>
      <c r="K38" s="5"/>
      <c r="L38" s="5"/>
      <c r="M38" s="5" t="s">
        <v>35</v>
      </c>
    </row>
    <row r="39" spans="1:13" ht="16.5" thickTop="1" thickBot="1">
      <c r="A39" s="1">
        <v>19</v>
      </c>
      <c r="B39" s="39" t="s">
        <v>200</v>
      </c>
      <c r="C39" t="s">
        <v>185</v>
      </c>
      <c r="D39" s="39" t="s">
        <v>186</v>
      </c>
      <c r="E39" s="40" t="s">
        <v>203</v>
      </c>
      <c r="F39" s="15"/>
      <c r="G39" s="19" t="e">
        <f t="shared" si="2"/>
        <v>#VALUE!</v>
      </c>
      <c r="H39" s="19" t="e">
        <f t="shared" si="3"/>
        <v>#VALUE!</v>
      </c>
      <c r="I39" s="26"/>
      <c r="J39" s="26"/>
      <c r="K39" s="5"/>
      <c r="L39" s="5" t="s">
        <v>69</v>
      </c>
      <c r="M39" s="5" t="s">
        <v>36</v>
      </c>
    </row>
    <row r="40" spans="1:13" ht="16.5" thickTop="1" thickBot="1">
      <c r="B40" s="39" t="s">
        <v>201</v>
      </c>
      <c r="D40" s="39" t="s">
        <v>186</v>
      </c>
      <c r="E40" s="40" t="s">
        <v>202</v>
      </c>
      <c r="F40" s="15"/>
      <c r="G40" s="19" t="e">
        <f t="shared" si="2"/>
        <v>#VALUE!</v>
      </c>
      <c r="H40" s="19" t="e">
        <f t="shared" si="3"/>
        <v>#VALUE!</v>
      </c>
      <c r="I40" s="26"/>
      <c r="J40" s="26"/>
      <c r="K40" s="5"/>
      <c r="L40" s="5" t="s">
        <v>69</v>
      </c>
      <c r="M40" s="5"/>
    </row>
    <row r="41" spans="1:13" ht="16.5" thickTop="1" thickBot="1">
      <c r="B41" s="5"/>
      <c r="D41" s="5"/>
      <c r="E41" s="15"/>
      <c r="F41" s="15"/>
      <c r="G41" s="19">
        <f t="shared" si="2"/>
        <v>0</v>
      </c>
      <c r="H41" s="19">
        <f t="shared" si="3"/>
        <v>0</v>
      </c>
      <c r="I41" s="26"/>
      <c r="J41" s="26"/>
      <c r="K41" s="5"/>
      <c r="L41" s="5"/>
      <c r="M41" s="5" t="s">
        <v>37</v>
      </c>
    </row>
    <row r="42" spans="1:13" ht="16.5" thickTop="1" thickBot="1">
      <c r="A42" s="1">
        <v>20</v>
      </c>
      <c r="B42" s="5" t="s">
        <v>70</v>
      </c>
      <c r="C42" t="s">
        <v>168</v>
      </c>
      <c r="D42" s="5" t="s">
        <v>78</v>
      </c>
      <c r="E42" s="15">
        <v>20</v>
      </c>
      <c r="F42" s="15"/>
      <c r="G42" s="19">
        <f t="shared" si="2"/>
        <v>200</v>
      </c>
      <c r="H42" s="19">
        <f t="shared" si="3"/>
        <v>0</v>
      </c>
      <c r="I42" s="26"/>
      <c r="J42" s="26"/>
      <c r="K42" s="5"/>
      <c r="L42" s="5"/>
      <c r="M42" s="5"/>
    </row>
    <row r="43" spans="1:13" ht="16.5" thickTop="1" thickBot="1">
      <c r="A43" s="1">
        <v>21</v>
      </c>
      <c r="B43" s="5" t="s">
        <v>71</v>
      </c>
      <c r="C43" t="s">
        <v>168</v>
      </c>
      <c r="D43" s="5" t="s">
        <v>79</v>
      </c>
      <c r="E43" s="15">
        <v>30</v>
      </c>
      <c r="F43" s="15"/>
      <c r="G43" s="19">
        <f t="shared" si="2"/>
        <v>300</v>
      </c>
      <c r="H43" s="19">
        <f t="shared" si="3"/>
        <v>0</v>
      </c>
      <c r="I43" s="26"/>
      <c r="J43" s="26"/>
      <c r="K43" s="5"/>
      <c r="L43" s="5"/>
      <c r="M43" s="5"/>
    </row>
    <row r="44" spans="1:13" ht="16.5" thickTop="1" thickBot="1">
      <c r="A44" s="1">
        <v>22</v>
      </c>
      <c r="B44" s="5" t="s">
        <v>72</v>
      </c>
      <c r="C44" t="s">
        <v>168</v>
      </c>
      <c r="D44" s="5" t="s">
        <v>80</v>
      </c>
      <c r="E44" s="15">
        <v>20</v>
      </c>
      <c r="F44" s="15"/>
      <c r="G44" s="19">
        <f t="shared" si="2"/>
        <v>200</v>
      </c>
      <c r="H44" s="19">
        <f t="shared" si="3"/>
        <v>0</v>
      </c>
      <c r="I44" s="26"/>
      <c r="J44" s="26"/>
      <c r="K44" s="5"/>
      <c r="L44" s="5"/>
      <c r="M44" s="5"/>
    </row>
    <row r="45" spans="1:13" ht="16.5" thickTop="1" thickBot="1">
      <c r="A45" s="1">
        <v>23</v>
      </c>
      <c r="B45" s="5" t="s">
        <v>75</v>
      </c>
      <c r="C45" t="s">
        <v>168</v>
      </c>
      <c r="D45" s="5" t="s">
        <v>81</v>
      </c>
      <c r="E45" s="15">
        <v>12</v>
      </c>
      <c r="F45" s="15"/>
      <c r="G45" s="19">
        <f t="shared" si="2"/>
        <v>120</v>
      </c>
      <c r="H45" s="19">
        <f t="shared" si="3"/>
        <v>0</v>
      </c>
      <c r="I45" s="26"/>
      <c r="J45" s="26"/>
      <c r="K45" s="5"/>
      <c r="L45" s="5"/>
      <c r="M45" s="5"/>
    </row>
    <row r="46" spans="1:13" ht="16.5" thickTop="1" thickBot="1">
      <c r="A46" s="1">
        <v>24</v>
      </c>
      <c r="B46" s="5" t="s">
        <v>73</v>
      </c>
      <c r="C46" t="s">
        <v>168</v>
      </c>
      <c r="D46" s="5" t="s">
        <v>82</v>
      </c>
      <c r="E46" s="15">
        <v>12</v>
      </c>
      <c r="F46" s="15"/>
      <c r="G46" s="19">
        <f t="shared" si="2"/>
        <v>120</v>
      </c>
      <c r="H46" s="19">
        <f t="shared" si="3"/>
        <v>0</v>
      </c>
      <c r="I46" s="26"/>
      <c r="J46" s="26"/>
      <c r="K46" s="5"/>
      <c r="L46" s="5"/>
      <c r="M46" s="5"/>
    </row>
    <row r="47" spans="1:13" ht="16.5" thickTop="1" thickBot="1">
      <c r="A47" s="1">
        <v>25</v>
      </c>
      <c r="B47" s="5" t="s">
        <v>74</v>
      </c>
      <c r="C47" t="s">
        <v>168</v>
      </c>
      <c r="D47" s="5" t="s">
        <v>83</v>
      </c>
      <c r="E47" s="15">
        <v>12</v>
      </c>
      <c r="F47" s="15"/>
      <c r="G47" s="19">
        <f t="shared" si="2"/>
        <v>120</v>
      </c>
      <c r="H47" s="19">
        <f t="shared" si="3"/>
        <v>0</v>
      </c>
      <c r="I47" s="26"/>
      <c r="J47" s="26"/>
      <c r="K47" s="5"/>
      <c r="L47" s="5"/>
      <c r="M47" s="5"/>
    </row>
    <row r="48" spans="1:13" ht="16.5" thickTop="1" thickBot="1">
      <c r="A48" s="1">
        <v>26</v>
      </c>
      <c r="B48" s="39" t="s">
        <v>76</v>
      </c>
      <c r="C48" t="s">
        <v>168</v>
      </c>
      <c r="D48" s="39"/>
      <c r="E48" s="15">
        <v>12</v>
      </c>
      <c r="F48" s="15"/>
      <c r="G48" s="19">
        <f t="shared" si="2"/>
        <v>120</v>
      </c>
      <c r="H48" s="19">
        <f t="shared" si="3"/>
        <v>0</v>
      </c>
      <c r="I48" s="26"/>
      <c r="J48" s="26"/>
      <c r="K48" s="5"/>
      <c r="L48" s="5"/>
      <c r="M48" s="5"/>
    </row>
    <row r="49" spans="1:13" ht="16.5" thickTop="1" thickBot="1">
      <c r="A49" s="1">
        <v>27</v>
      </c>
      <c r="B49" s="39" t="s">
        <v>77</v>
      </c>
      <c r="C49" t="s">
        <v>168</v>
      </c>
      <c r="D49" s="39"/>
      <c r="E49" s="15">
        <v>12</v>
      </c>
      <c r="F49" s="15"/>
      <c r="G49" s="19">
        <f t="shared" si="2"/>
        <v>120</v>
      </c>
      <c r="H49" s="19">
        <f t="shared" si="3"/>
        <v>0</v>
      </c>
      <c r="I49" s="26"/>
      <c r="J49" s="26"/>
      <c r="K49" s="5"/>
      <c r="L49" s="5"/>
      <c r="M49" s="5"/>
    </row>
    <row r="50" spans="1:13" ht="16.5" thickTop="1" thickBot="1">
      <c r="A50" s="1">
        <v>28</v>
      </c>
      <c r="B50" s="39" t="s">
        <v>173</v>
      </c>
      <c r="C50" t="s">
        <v>168</v>
      </c>
      <c r="D50" s="39" t="s">
        <v>174</v>
      </c>
      <c r="E50" s="15">
        <v>12</v>
      </c>
      <c r="F50" s="15"/>
      <c r="G50" s="19">
        <f t="shared" si="2"/>
        <v>120</v>
      </c>
      <c r="H50" s="19">
        <f t="shared" si="3"/>
        <v>0</v>
      </c>
      <c r="I50" s="26"/>
      <c r="J50" s="26"/>
      <c r="K50" s="5"/>
      <c r="L50" s="5"/>
      <c r="M50" s="5"/>
    </row>
    <row r="51" spans="1:13" ht="15.75" thickTop="1">
      <c r="B51" s="5"/>
      <c r="C51" s="5"/>
      <c r="D51" s="5"/>
      <c r="E51" s="15"/>
      <c r="F51" s="15"/>
      <c r="G51" s="20"/>
      <c r="H51" s="20"/>
      <c r="I51" s="26"/>
      <c r="J51" s="26"/>
      <c r="K51" s="5"/>
      <c r="L51" s="5"/>
      <c r="M51" s="5"/>
    </row>
    <row r="52" spans="1:13">
      <c r="B52" s="5"/>
      <c r="C52" s="5"/>
      <c r="D52" s="5"/>
      <c r="E52" s="15"/>
      <c r="F52" s="15"/>
      <c r="G52" s="20"/>
      <c r="H52" s="20"/>
      <c r="I52" s="26"/>
      <c r="J52" s="26"/>
      <c r="K52" s="5"/>
      <c r="L52" s="5"/>
      <c r="M52" s="5"/>
    </row>
    <row r="53" spans="1:13" ht="15.75" thickBot="1">
      <c r="A53" s="3" t="s">
        <v>90</v>
      </c>
      <c r="B53" s="5"/>
      <c r="C53" s="5"/>
      <c r="D53" s="5"/>
      <c r="E53" s="15"/>
      <c r="F53" s="15"/>
      <c r="G53" s="20"/>
      <c r="H53" s="20"/>
      <c r="I53" s="26"/>
      <c r="J53" s="26"/>
      <c r="K53" s="5"/>
      <c r="L53" s="5"/>
      <c r="M53" s="5"/>
    </row>
    <row r="54" spans="1:13" ht="16.5" thickTop="1" thickBot="1">
      <c r="A54" s="1">
        <v>29</v>
      </c>
      <c r="B54" s="5" t="s">
        <v>84</v>
      </c>
      <c r="C54" s="5" t="s">
        <v>175</v>
      </c>
      <c r="D54" s="5"/>
      <c r="E54" s="15">
        <v>3</v>
      </c>
      <c r="F54" s="15"/>
      <c r="G54" s="19">
        <f t="shared" ref="G54:G96" si="4">E54*10</f>
        <v>30</v>
      </c>
      <c r="H54" s="20"/>
      <c r="I54" s="26"/>
      <c r="J54" s="26"/>
      <c r="K54" s="5"/>
      <c r="L54" s="5" t="s">
        <v>91</v>
      </c>
      <c r="M54" s="5"/>
    </row>
    <row r="55" spans="1:13" ht="16.5" thickTop="1" thickBot="1">
      <c r="A55" s="1">
        <v>30</v>
      </c>
      <c r="B55" s="5" t="s">
        <v>85</v>
      </c>
      <c r="C55" s="39" t="s">
        <v>14</v>
      </c>
      <c r="D55" s="5" t="s">
        <v>45</v>
      </c>
      <c r="E55" s="15">
        <v>3</v>
      </c>
      <c r="F55" s="15"/>
      <c r="G55" s="19">
        <f t="shared" si="4"/>
        <v>30</v>
      </c>
      <c r="H55" s="20"/>
      <c r="I55" s="26"/>
      <c r="J55" s="26"/>
      <c r="K55" s="5"/>
      <c r="L55" s="5" t="s">
        <v>92</v>
      </c>
      <c r="M55" s="5"/>
    </row>
    <row r="56" spans="1:13" ht="16.5" thickTop="1" thickBot="1">
      <c r="A56" s="1">
        <v>31</v>
      </c>
      <c r="B56" s="5" t="s">
        <v>86</v>
      </c>
      <c r="C56" s="5" t="s">
        <v>175</v>
      </c>
      <c r="D56" s="5"/>
      <c r="E56" s="15">
        <v>1</v>
      </c>
      <c r="F56" s="15"/>
      <c r="G56" s="19">
        <f t="shared" si="4"/>
        <v>10</v>
      </c>
      <c r="H56" s="20"/>
      <c r="I56" s="26"/>
      <c r="J56" s="26"/>
      <c r="K56" s="5"/>
      <c r="L56" s="5" t="s">
        <v>91</v>
      </c>
      <c r="M56" s="5"/>
    </row>
    <row r="57" spans="1:13" ht="16.5" thickTop="1" thickBot="1">
      <c r="A57" s="1">
        <v>32</v>
      </c>
      <c r="B57" s="5" t="s">
        <v>87</v>
      </c>
      <c r="C57" s="5" t="s">
        <v>179</v>
      </c>
      <c r="D57" s="5" t="s">
        <v>180</v>
      </c>
      <c r="E57" s="15">
        <v>1</v>
      </c>
      <c r="F57" s="15"/>
      <c r="G57" s="19">
        <f t="shared" si="4"/>
        <v>10</v>
      </c>
      <c r="H57" s="20"/>
      <c r="I57" s="26"/>
      <c r="J57" s="26"/>
      <c r="K57" s="5"/>
      <c r="L57" s="5" t="s">
        <v>19</v>
      </c>
      <c r="M57" s="5"/>
    </row>
    <row r="58" spans="1:13" ht="16.5" thickTop="1" thickBot="1">
      <c r="A58" s="1">
        <v>33</v>
      </c>
      <c r="B58" s="5" t="s">
        <v>88</v>
      </c>
      <c r="C58" s="5" t="s">
        <v>164</v>
      </c>
      <c r="D58" s="5" t="s">
        <v>169</v>
      </c>
      <c r="E58" s="40" t="s">
        <v>165</v>
      </c>
      <c r="F58" s="15"/>
      <c r="G58" s="19" t="e">
        <f t="shared" si="4"/>
        <v>#VALUE!</v>
      </c>
      <c r="H58" s="20"/>
      <c r="I58" s="26"/>
      <c r="J58" s="26"/>
      <c r="K58" s="5"/>
      <c r="L58" s="39" t="s">
        <v>93</v>
      </c>
      <c r="M58" s="5"/>
    </row>
    <row r="59" spans="1:13" ht="16.5" thickTop="1" thickBot="1">
      <c r="A59" s="1">
        <v>34</v>
      </c>
      <c r="B59" s="5" t="s">
        <v>183</v>
      </c>
      <c r="C59" t="s">
        <v>168</v>
      </c>
      <c r="D59" s="5" t="s">
        <v>89</v>
      </c>
      <c r="E59" s="15">
        <v>5</v>
      </c>
      <c r="F59" s="15"/>
      <c r="G59" s="19">
        <f t="shared" si="4"/>
        <v>50</v>
      </c>
      <c r="H59" s="20"/>
      <c r="I59" s="26"/>
      <c r="J59" s="26"/>
      <c r="K59" s="5"/>
      <c r="L59" s="5" t="s">
        <v>19</v>
      </c>
      <c r="M59" s="5"/>
    </row>
    <row r="60" spans="1:13" ht="16.5" thickTop="1" thickBot="1">
      <c r="A60" s="1"/>
      <c r="B60" s="5" t="s">
        <v>184</v>
      </c>
      <c r="C60" t="s">
        <v>168</v>
      </c>
      <c r="D60" s="39"/>
      <c r="E60" s="17"/>
      <c r="F60" s="17"/>
      <c r="G60" s="19">
        <f t="shared" si="4"/>
        <v>0</v>
      </c>
      <c r="H60" s="21"/>
      <c r="I60" s="27"/>
      <c r="J60" s="27"/>
      <c r="K60" s="5"/>
      <c r="L60" s="5"/>
      <c r="M60" s="5"/>
    </row>
    <row r="61" spans="1:13" ht="16.5" thickTop="1" thickBot="1">
      <c r="A61" s="1"/>
      <c r="B61" s="5"/>
      <c r="C61" s="5"/>
      <c r="D61" s="5"/>
      <c r="E61" s="17"/>
      <c r="F61" s="17"/>
      <c r="G61" s="19">
        <f t="shared" si="4"/>
        <v>0</v>
      </c>
      <c r="H61" s="21"/>
      <c r="I61" s="27"/>
      <c r="J61" s="27"/>
      <c r="K61" s="5"/>
      <c r="L61" s="5"/>
      <c r="M61" s="5"/>
    </row>
    <row r="62" spans="1:13" ht="16.5" thickTop="1" thickBot="1">
      <c r="A62" s="1">
        <v>35</v>
      </c>
      <c r="B62" s="39" t="s">
        <v>181</v>
      </c>
      <c r="C62" t="s">
        <v>168</v>
      </c>
      <c r="D62" s="39" t="s">
        <v>111</v>
      </c>
      <c r="E62" s="15">
        <v>1</v>
      </c>
      <c r="F62" s="15"/>
      <c r="G62" s="19">
        <f t="shared" si="4"/>
        <v>10</v>
      </c>
      <c r="H62" s="20"/>
      <c r="I62" s="26"/>
      <c r="J62" s="26"/>
      <c r="K62" s="5"/>
      <c r="L62" s="39" t="s">
        <v>199</v>
      </c>
      <c r="M62" s="5"/>
    </row>
    <row r="63" spans="1:13" ht="16.5" thickTop="1" thickBot="1">
      <c r="A63" s="1"/>
      <c r="B63" s="42" t="s">
        <v>182</v>
      </c>
      <c r="C63" t="s">
        <v>168</v>
      </c>
      <c r="D63" s="39" t="s">
        <v>112</v>
      </c>
      <c r="E63" s="15">
        <v>2</v>
      </c>
      <c r="F63" s="15"/>
      <c r="G63" s="19">
        <f t="shared" si="4"/>
        <v>20</v>
      </c>
      <c r="H63" s="20"/>
      <c r="I63" s="26"/>
      <c r="J63" s="26"/>
      <c r="K63" s="5"/>
      <c r="L63" s="5"/>
      <c r="M63" s="5"/>
    </row>
    <row r="64" spans="1:13" ht="16.5" thickTop="1" thickBot="1">
      <c r="A64" s="1">
        <v>36</v>
      </c>
      <c r="B64" s="39" t="s">
        <v>198</v>
      </c>
      <c r="C64" t="s">
        <v>168</v>
      </c>
      <c r="D64" s="39"/>
      <c r="E64" s="15">
        <v>6</v>
      </c>
      <c r="F64" s="15"/>
      <c r="G64" s="19">
        <f t="shared" si="4"/>
        <v>60</v>
      </c>
      <c r="H64" s="20"/>
      <c r="I64" s="26"/>
      <c r="J64" s="26"/>
      <c r="K64" s="5"/>
      <c r="L64" s="5"/>
      <c r="M64" s="5"/>
    </row>
    <row r="65" spans="1:13" ht="16.5" thickTop="1" thickBot="1">
      <c r="A65" s="1">
        <v>37</v>
      </c>
      <c r="B65" s="5" t="s">
        <v>94</v>
      </c>
      <c r="D65" s="39" t="s">
        <v>14</v>
      </c>
      <c r="E65" s="15">
        <v>1</v>
      </c>
      <c r="F65" s="15"/>
      <c r="G65" s="19">
        <f t="shared" si="4"/>
        <v>10</v>
      </c>
      <c r="H65" s="20"/>
      <c r="I65" s="26"/>
      <c r="J65" s="26"/>
      <c r="K65" s="5"/>
      <c r="L65" s="5" t="s">
        <v>113</v>
      </c>
      <c r="M65" s="5"/>
    </row>
    <row r="66" spans="1:13" ht="16.5" thickTop="1" thickBot="1">
      <c r="A66" s="1">
        <v>38</v>
      </c>
      <c r="B66" s="5" t="s">
        <v>95</v>
      </c>
      <c r="D66" s="39" t="s">
        <v>14</v>
      </c>
      <c r="E66" s="15">
        <v>6</v>
      </c>
      <c r="F66" s="15"/>
      <c r="G66" s="19">
        <f t="shared" si="4"/>
        <v>60</v>
      </c>
      <c r="H66" s="20"/>
      <c r="I66" s="26"/>
      <c r="J66" s="26"/>
      <c r="K66" s="5"/>
      <c r="L66" s="5" t="s">
        <v>114</v>
      </c>
      <c r="M66" s="5"/>
    </row>
    <row r="67" spans="1:13" ht="16.5" thickTop="1" thickBot="1">
      <c r="A67" s="1">
        <v>39</v>
      </c>
      <c r="B67" s="5" t="s">
        <v>96</v>
      </c>
      <c r="D67" s="39" t="s">
        <v>102</v>
      </c>
      <c r="E67" s="40" t="s">
        <v>124</v>
      </c>
      <c r="F67" s="15"/>
      <c r="G67" s="19" t="e">
        <f t="shared" si="4"/>
        <v>#VALUE!</v>
      </c>
      <c r="H67" s="20"/>
      <c r="I67" s="26"/>
      <c r="J67" s="26"/>
      <c r="K67" s="5"/>
      <c r="L67" s="5" t="s">
        <v>115</v>
      </c>
      <c r="M67" s="5"/>
    </row>
    <row r="68" spans="1:13" ht="16.5" thickTop="1" thickBot="1">
      <c r="A68" s="1">
        <v>40</v>
      </c>
      <c r="B68" s="5" t="s">
        <v>97</v>
      </c>
      <c r="C68" t="s">
        <v>168</v>
      </c>
      <c r="D68" s="39" t="s">
        <v>103</v>
      </c>
      <c r="E68" s="15" t="s">
        <v>125</v>
      </c>
      <c r="F68" s="15"/>
      <c r="G68" s="19" t="e">
        <f t="shared" si="4"/>
        <v>#VALUE!</v>
      </c>
      <c r="H68" s="20"/>
      <c r="I68" s="26"/>
      <c r="J68" s="26"/>
      <c r="K68" s="5"/>
      <c r="L68" s="5" t="s">
        <v>116</v>
      </c>
      <c r="M68" s="5"/>
    </row>
    <row r="69" spans="1:13" ht="16.5" thickTop="1" thickBot="1">
      <c r="A69" s="1">
        <v>41</v>
      </c>
      <c r="B69" s="5" t="s">
        <v>98</v>
      </c>
      <c r="C69" t="s">
        <v>168</v>
      </c>
      <c r="D69" s="39" t="s">
        <v>104</v>
      </c>
      <c r="E69" s="15">
        <v>6</v>
      </c>
      <c r="F69" s="15"/>
      <c r="G69" s="19">
        <f t="shared" si="4"/>
        <v>60</v>
      </c>
      <c r="H69" s="20"/>
      <c r="I69" s="26"/>
      <c r="J69" s="26"/>
      <c r="K69" s="5"/>
      <c r="L69" s="5" t="s">
        <v>117</v>
      </c>
      <c r="M69" s="5"/>
    </row>
    <row r="70" spans="1:13" ht="16.5" thickTop="1" thickBot="1">
      <c r="A70" s="1">
        <v>42</v>
      </c>
      <c r="B70" s="5" t="s">
        <v>99</v>
      </c>
      <c r="C70" t="s">
        <v>168</v>
      </c>
      <c r="D70" s="39" t="s">
        <v>105</v>
      </c>
      <c r="E70" s="15">
        <v>6</v>
      </c>
      <c r="F70" s="15"/>
      <c r="G70" s="19">
        <f t="shared" si="4"/>
        <v>60</v>
      </c>
      <c r="H70" s="20"/>
      <c r="I70" s="26"/>
      <c r="J70" s="26"/>
      <c r="K70" s="5"/>
      <c r="L70" s="5" t="s">
        <v>118</v>
      </c>
      <c r="M70" s="5"/>
    </row>
    <row r="71" spans="1:13" ht="16.5" thickTop="1" thickBot="1">
      <c r="A71" s="1">
        <v>43</v>
      </c>
      <c r="B71" s="5" t="s">
        <v>99</v>
      </c>
      <c r="C71" t="s">
        <v>168</v>
      </c>
      <c r="D71" s="39" t="s">
        <v>106</v>
      </c>
      <c r="E71" s="15">
        <v>6</v>
      </c>
      <c r="F71" s="15"/>
      <c r="G71" s="19">
        <f t="shared" si="4"/>
        <v>60</v>
      </c>
      <c r="H71" s="20"/>
      <c r="I71" s="26"/>
      <c r="J71" s="26"/>
      <c r="K71" s="5"/>
      <c r="L71" s="5" t="s">
        <v>119</v>
      </c>
      <c r="M71" s="5"/>
    </row>
    <row r="72" spans="1:13" ht="16.5" thickTop="1" thickBot="1">
      <c r="A72" s="1">
        <v>44</v>
      </c>
      <c r="B72" s="5" t="s">
        <v>100</v>
      </c>
      <c r="C72" t="s">
        <v>168</v>
      </c>
      <c r="D72" s="39" t="s">
        <v>107</v>
      </c>
      <c r="E72" s="15">
        <v>6</v>
      </c>
      <c r="F72" s="15"/>
      <c r="G72" s="19">
        <f t="shared" si="4"/>
        <v>60</v>
      </c>
      <c r="H72" s="20"/>
      <c r="I72" s="26"/>
      <c r="J72" s="26"/>
      <c r="K72" s="5"/>
      <c r="L72" s="5" t="s">
        <v>120</v>
      </c>
      <c r="M72" s="5"/>
    </row>
    <row r="73" spans="1:13" ht="16.5" thickTop="1" thickBot="1">
      <c r="A73" s="1">
        <v>45</v>
      </c>
      <c r="B73" s="5" t="s">
        <v>100</v>
      </c>
      <c r="C73" t="s">
        <v>168</v>
      </c>
      <c r="D73" s="39" t="s">
        <v>108</v>
      </c>
      <c r="E73" s="15">
        <v>6</v>
      </c>
      <c r="F73" s="15"/>
      <c r="G73" s="19">
        <f t="shared" si="4"/>
        <v>60</v>
      </c>
      <c r="H73" s="20"/>
      <c r="I73" s="26"/>
      <c r="J73" s="26"/>
      <c r="K73" s="5"/>
      <c r="L73" s="5" t="s">
        <v>121</v>
      </c>
      <c r="M73" s="5"/>
    </row>
    <row r="74" spans="1:13" ht="16.5" thickTop="1" thickBot="1">
      <c r="A74" s="1">
        <v>46</v>
      </c>
      <c r="B74" s="5" t="s">
        <v>101</v>
      </c>
      <c r="C74" t="s">
        <v>168</v>
      </c>
      <c r="D74" s="39" t="s">
        <v>109</v>
      </c>
      <c r="E74" s="15">
        <v>4</v>
      </c>
      <c r="F74" s="15"/>
      <c r="G74" s="19">
        <f t="shared" si="4"/>
        <v>40</v>
      </c>
      <c r="H74" s="20"/>
      <c r="I74" s="26"/>
      <c r="J74" s="26"/>
      <c r="K74" s="5"/>
      <c r="L74" s="5" t="s">
        <v>122</v>
      </c>
      <c r="M74" s="5"/>
    </row>
    <row r="75" spans="1:13" ht="16.5" thickTop="1" thickBot="1">
      <c r="A75" s="1">
        <v>47</v>
      </c>
      <c r="B75" s="5" t="s">
        <v>101</v>
      </c>
      <c r="C75" t="s">
        <v>168</v>
      </c>
      <c r="D75" s="39" t="s">
        <v>110</v>
      </c>
      <c r="E75" s="15">
        <v>4</v>
      </c>
      <c r="F75" s="15"/>
      <c r="G75" s="19">
        <f t="shared" si="4"/>
        <v>40</v>
      </c>
      <c r="H75" s="20"/>
      <c r="I75" s="26"/>
      <c r="J75" s="26"/>
      <c r="K75" s="5"/>
      <c r="L75" s="5" t="s">
        <v>123</v>
      </c>
      <c r="M75" s="5"/>
    </row>
    <row r="76" spans="1:13" ht="16.5" thickTop="1" thickBot="1">
      <c r="A76" s="1"/>
      <c r="B76" s="5"/>
      <c r="D76" s="5"/>
      <c r="E76" s="17"/>
      <c r="F76" s="17"/>
      <c r="G76" s="19">
        <f t="shared" si="4"/>
        <v>0</v>
      </c>
      <c r="H76" s="21"/>
      <c r="I76" s="27"/>
      <c r="J76" s="27"/>
      <c r="K76" s="5"/>
      <c r="L76" s="5"/>
      <c r="M76" s="5"/>
    </row>
    <row r="77" spans="1:13" ht="16.5" thickTop="1" thickBot="1">
      <c r="A77" s="1"/>
      <c r="B77" s="5"/>
      <c r="D77" s="5"/>
      <c r="E77" s="17"/>
      <c r="F77" s="17"/>
      <c r="G77" s="19">
        <f t="shared" si="4"/>
        <v>0</v>
      </c>
      <c r="H77" s="21"/>
      <c r="I77" s="27"/>
      <c r="J77" s="27"/>
      <c r="K77" s="5"/>
      <c r="L77" s="5"/>
      <c r="M77" s="5"/>
    </row>
    <row r="78" spans="1:13" ht="16.5" thickTop="1" thickBot="1">
      <c r="A78" s="1">
        <v>48</v>
      </c>
      <c r="B78" s="43" t="s">
        <v>193</v>
      </c>
      <c r="C78" t="s">
        <v>168</v>
      </c>
      <c r="D78" s="39" t="s">
        <v>191</v>
      </c>
      <c r="E78" s="15">
        <v>80</v>
      </c>
      <c r="F78" s="15">
        <f>E78*0.54</f>
        <v>43.2</v>
      </c>
      <c r="G78" s="19">
        <f t="shared" si="4"/>
        <v>800</v>
      </c>
      <c r="H78" s="20"/>
      <c r="I78" s="26"/>
      <c r="J78" s="26"/>
      <c r="K78" s="5"/>
      <c r="L78" s="5" t="s">
        <v>127</v>
      </c>
      <c r="M78" s="5"/>
    </row>
    <row r="79" spans="1:13" ht="16.5" thickTop="1" thickBot="1">
      <c r="A79" s="1">
        <v>49</v>
      </c>
      <c r="B79" s="5" t="s">
        <v>126</v>
      </c>
      <c r="C79" t="s">
        <v>192</v>
      </c>
      <c r="D79" s="5"/>
      <c r="E79" s="15">
        <v>6</v>
      </c>
      <c r="F79" s="15"/>
      <c r="G79" s="19">
        <f t="shared" si="4"/>
        <v>60</v>
      </c>
      <c r="H79" s="20"/>
      <c r="I79" s="26"/>
      <c r="J79" s="26"/>
      <c r="K79" s="5"/>
      <c r="L79" s="5" t="s">
        <v>128</v>
      </c>
      <c r="M79" s="5"/>
    </row>
    <row r="80" spans="1:13" ht="16.5" thickTop="1" thickBot="1">
      <c r="A80" s="1">
        <v>50</v>
      </c>
      <c r="B80" s="43" t="s">
        <v>187</v>
      </c>
      <c r="C80" s="39" t="s">
        <v>188</v>
      </c>
      <c r="D80" s="31"/>
      <c r="E80" s="44">
        <v>96</v>
      </c>
      <c r="F80">
        <v>136</v>
      </c>
      <c r="G80" s="19">
        <f t="shared" si="4"/>
        <v>960</v>
      </c>
      <c r="H80" s="20"/>
      <c r="I80" s="26"/>
      <c r="J80" s="26"/>
      <c r="K80" s="5"/>
      <c r="L80" s="45" t="s">
        <v>128</v>
      </c>
      <c r="M80" s="5"/>
    </row>
    <row r="81" spans="1:13" ht="16.5" thickTop="1" thickBot="1">
      <c r="A81" s="1">
        <v>50.1</v>
      </c>
      <c r="B81" s="43" t="s">
        <v>189</v>
      </c>
      <c r="C81" s="39" t="s">
        <v>188</v>
      </c>
      <c r="D81" s="31"/>
      <c r="E81" s="44">
        <v>96</v>
      </c>
      <c r="G81" s="19">
        <f t="shared" si="4"/>
        <v>960</v>
      </c>
      <c r="H81" s="20"/>
      <c r="I81" s="26"/>
      <c r="J81" s="26"/>
      <c r="K81" s="5"/>
      <c r="L81" s="37"/>
      <c r="M81" s="37"/>
    </row>
    <row r="82" spans="1:13" ht="16.5" thickTop="1" thickBot="1">
      <c r="A82" s="1"/>
      <c r="E82" s="9"/>
      <c r="F82" s="9"/>
      <c r="G82" s="19"/>
      <c r="H82" s="18"/>
      <c r="I82" s="22"/>
      <c r="J82" s="22"/>
    </row>
    <row r="83" spans="1:13" ht="16.5" thickTop="1" thickBot="1">
      <c r="A83" s="1"/>
      <c r="E83" s="9"/>
      <c r="F83" s="9"/>
      <c r="G83" s="19"/>
      <c r="H83" s="18"/>
      <c r="I83" s="22"/>
      <c r="J83" s="22"/>
    </row>
    <row r="84" spans="1:13" ht="16.5" thickTop="1" thickBot="1">
      <c r="A84" s="46" t="s">
        <v>129</v>
      </c>
      <c r="E84" s="9"/>
      <c r="F84" s="9"/>
      <c r="G84" s="19"/>
      <c r="H84" s="18"/>
      <c r="I84" s="22"/>
      <c r="J84" s="22"/>
    </row>
    <row r="85" spans="1:13" ht="16.5" thickTop="1" thickBot="1">
      <c r="A85" s="1">
        <v>51</v>
      </c>
      <c r="B85" s="5" t="s">
        <v>130</v>
      </c>
      <c r="C85" s="39" t="s">
        <v>138</v>
      </c>
      <c r="D85" s="5" t="s">
        <v>171</v>
      </c>
      <c r="E85" s="17"/>
      <c r="F85" s="17"/>
      <c r="G85" s="19">
        <f t="shared" si="4"/>
        <v>0</v>
      </c>
      <c r="H85" s="21"/>
      <c r="I85" s="27"/>
      <c r="J85" s="27"/>
      <c r="K85" s="5"/>
      <c r="L85" s="5" t="s">
        <v>149</v>
      </c>
      <c r="M85" s="5"/>
    </row>
    <row r="86" spans="1:13" ht="16.5" thickTop="1" thickBot="1">
      <c r="A86" s="1">
        <v>52</v>
      </c>
      <c r="B86" s="5" t="s">
        <v>131</v>
      </c>
      <c r="C86" s="39" t="s">
        <v>139</v>
      </c>
      <c r="D86" s="5" t="s">
        <v>170</v>
      </c>
      <c r="E86" s="17"/>
      <c r="F86" s="17"/>
      <c r="G86" s="19">
        <f t="shared" si="4"/>
        <v>0</v>
      </c>
      <c r="H86" s="21"/>
      <c r="I86" s="27"/>
      <c r="J86" s="27"/>
      <c r="K86" s="5"/>
      <c r="L86" s="5" t="s">
        <v>19</v>
      </c>
      <c r="M86" s="5"/>
    </row>
    <row r="87" spans="1:13" ht="16.5" thickTop="1" thickBot="1">
      <c r="A87" s="1">
        <v>53</v>
      </c>
      <c r="B87" s="5" t="s">
        <v>132</v>
      </c>
      <c r="C87" t="s">
        <v>168</v>
      </c>
      <c r="D87" s="5" t="s">
        <v>140</v>
      </c>
      <c r="E87" s="17"/>
      <c r="F87" s="17"/>
      <c r="G87" s="19">
        <f t="shared" si="4"/>
        <v>0</v>
      </c>
      <c r="H87" s="21"/>
      <c r="I87" s="27"/>
      <c r="J87" s="27"/>
      <c r="K87" s="5"/>
      <c r="L87" s="5" t="s">
        <v>150</v>
      </c>
      <c r="M87" s="5"/>
    </row>
    <row r="88" spans="1:13" ht="16.5" thickTop="1" thickBot="1">
      <c r="A88" s="1">
        <v>54</v>
      </c>
      <c r="B88" s="39" t="s">
        <v>194</v>
      </c>
      <c r="C88" s="31" t="s">
        <v>168</v>
      </c>
      <c r="D88" s="39" t="s">
        <v>195</v>
      </c>
      <c r="E88" s="17"/>
      <c r="F88" s="17"/>
      <c r="G88" s="19">
        <f t="shared" si="4"/>
        <v>0</v>
      </c>
      <c r="H88" s="21"/>
      <c r="I88" s="27"/>
      <c r="J88" s="27"/>
      <c r="K88" s="5"/>
      <c r="L88" s="5" t="s">
        <v>151</v>
      </c>
      <c r="M88" s="5"/>
    </row>
    <row r="89" spans="1:13" ht="16.5" thickTop="1" thickBot="1">
      <c r="A89" s="1">
        <v>55</v>
      </c>
      <c r="B89" s="5" t="s">
        <v>133</v>
      </c>
      <c r="C89" t="s">
        <v>168</v>
      </c>
      <c r="D89" s="5" t="s">
        <v>141</v>
      </c>
      <c r="E89" s="17"/>
      <c r="F89" s="17"/>
      <c r="G89" s="19">
        <f t="shared" si="4"/>
        <v>0</v>
      </c>
      <c r="H89" s="21"/>
      <c r="I89" s="27"/>
      <c r="J89" s="27"/>
      <c r="K89" s="5"/>
      <c r="L89" s="5" t="s">
        <v>152</v>
      </c>
      <c r="M89" s="5"/>
    </row>
    <row r="90" spans="1:13" ht="16.5" thickTop="1" thickBot="1">
      <c r="A90" s="1">
        <v>56</v>
      </c>
      <c r="B90" s="5" t="s">
        <v>134</v>
      </c>
      <c r="C90" t="s">
        <v>168</v>
      </c>
      <c r="D90" s="5" t="s">
        <v>142</v>
      </c>
      <c r="E90" s="17"/>
      <c r="F90" s="17"/>
      <c r="G90" s="19">
        <f t="shared" si="4"/>
        <v>0</v>
      </c>
      <c r="H90" s="21"/>
      <c r="I90" s="27"/>
      <c r="J90" s="27"/>
      <c r="K90" s="5"/>
      <c r="L90" s="5" t="s">
        <v>153</v>
      </c>
      <c r="M90" s="5"/>
    </row>
    <row r="91" spans="1:13" ht="16.5" thickTop="1" thickBot="1">
      <c r="A91" s="1">
        <v>57</v>
      </c>
      <c r="B91" s="5" t="s">
        <v>135</v>
      </c>
      <c r="C91" t="s">
        <v>168</v>
      </c>
      <c r="D91" s="5" t="s">
        <v>143</v>
      </c>
      <c r="E91" s="17"/>
      <c r="F91" s="17"/>
      <c r="G91" s="19">
        <f t="shared" si="4"/>
        <v>0</v>
      </c>
      <c r="H91" s="21"/>
      <c r="I91" s="27"/>
      <c r="J91" s="27"/>
      <c r="K91" s="5"/>
      <c r="L91" s="5" t="s">
        <v>154</v>
      </c>
      <c r="M91" s="5"/>
    </row>
    <row r="92" spans="1:13" ht="16.5" thickTop="1" thickBot="1">
      <c r="A92" s="1"/>
      <c r="B92" s="5"/>
      <c r="C92" t="s">
        <v>168</v>
      </c>
      <c r="D92" s="5" t="s">
        <v>144</v>
      </c>
      <c r="E92" s="17"/>
      <c r="F92" s="17"/>
      <c r="G92" s="19">
        <f t="shared" si="4"/>
        <v>0</v>
      </c>
      <c r="H92" s="21"/>
      <c r="I92" s="27"/>
      <c r="J92" s="27"/>
      <c r="K92" s="5"/>
      <c r="L92" s="5"/>
      <c r="M92" s="5"/>
    </row>
    <row r="93" spans="1:13" ht="16.5" thickTop="1" thickBot="1">
      <c r="A93" s="1">
        <v>58</v>
      </c>
      <c r="B93" s="5" t="s">
        <v>136</v>
      </c>
      <c r="C93" t="s">
        <v>168</v>
      </c>
      <c r="D93" s="5" t="s">
        <v>145</v>
      </c>
      <c r="E93" s="17"/>
      <c r="F93" s="17"/>
      <c r="G93" s="19">
        <f t="shared" si="4"/>
        <v>0</v>
      </c>
      <c r="H93" s="21"/>
      <c r="I93" s="27"/>
      <c r="J93" s="27"/>
      <c r="K93" s="5"/>
      <c r="L93" s="5" t="s">
        <v>155</v>
      </c>
      <c r="M93" s="5"/>
    </row>
    <row r="94" spans="1:13" ht="16.5" thickTop="1" thickBot="1">
      <c r="A94" s="1"/>
      <c r="B94" s="5"/>
      <c r="C94" t="s">
        <v>168</v>
      </c>
      <c r="D94" s="5" t="s">
        <v>146</v>
      </c>
      <c r="E94" s="17"/>
      <c r="F94" s="17"/>
      <c r="G94" s="19">
        <f t="shared" si="4"/>
        <v>0</v>
      </c>
      <c r="H94" s="21"/>
      <c r="I94" s="27"/>
      <c r="J94" s="27"/>
      <c r="K94" s="5"/>
      <c r="L94" s="5"/>
      <c r="M94" s="5"/>
    </row>
    <row r="95" spans="1:13" ht="16.5" thickTop="1" thickBot="1">
      <c r="A95" s="1">
        <v>59</v>
      </c>
      <c r="B95" s="5" t="s">
        <v>137</v>
      </c>
      <c r="C95" t="s">
        <v>168</v>
      </c>
      <c r="D95" s="5" t="s">
        <v>147</v>
      </c>
      <c r="E95" s="17"/>
      <c r="F95" s="17"/>
      <c r="G95" s="19">
        <f t="shared" si="4"/>
        <v>0</v>
      </c>
      <c r="H95" s="21"/>
      <c r="I95" s="27"/>
      <c r="J95" s="27"/>
      <c r="K95" s="5"/>
      <c r="L95" s="5" t="s">
        <v>19</v>
      </c>
      <c r="M95" s="5"/>
    </row>
    <row r="96" spans="1:13" ht="16.5" thickTop="1" thickBot="1">
      <c r="A96" s="1">
        <v>60</v>
      </c>
      <c r="B96" s="39" t="s">
        <v>196</v>
      </c>
      <c r="C96" t="s">
        <v>168</v>
      </c>
      <c r="D96" s="39" t="s">
        <v>148</v>
      </c>
      <c r="E96" s="17"/>
      <c r="F96" s="17"/>
      <c r="G96" s="19">
        <f t="shared" si="4"/>
        <v>0</v>
      </c>
      <c r="H96" s="21"/>
      <c r="I96" s="27"/>
      <c r="J96" s="27"/>
      <c r="K96" s="5"/>
      <c r="L96" s="5"/>
      <c r="M96" s="5"/>
    </row>
    <row r="97" spans="5:10" ht="15.75" thickTop="1"/>
    <row r="98" spans="5:10">
      <c r="E98" t="s">
        <v>163</v>
      </c>
    </row>
    <row r="99" spans="5:10">
      <c r="E99" s="4">
        <v>40653</v>
      </c>
      <c r="F99" s="4"/>
      <c r="G99" s="4"/>
      <c r="H99" s="4"/>
      <c r="I99" s="4"/>
      <c r="J99" s="4"/>
    </row>
    <row r="100" spans="5:10">
      <c r="E100" t="s">
        <v>197</v>
      </c>
    </row>
  </sheetData>
  <mergeCells count="3">
    <mergeCell ref="E8:E9"/>
    <mergeCell ref="G8:G9"/>
    <mergeCell ref="I8:I9"/>
  </mergeCells>
  <pageMargins left="0.7" right="0.7" top="0.75" bottom="0.75" header="0.3" footer="0.3"/>
  <pageSetup paperSize="9" scale="41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Sheet1!OLE_LINK14</vt:lpstr>
      <vt:lpstr>Sheet1!OLE_LINK6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icrotty2</cp:lastModifiedBy>
  <cp:lastPrinted>2011-05-27T12:59:08Z</cp:lastPrinted>
  <dcterms:created xsi:type="dcterms:W3CDTF">2011-04-20T13:59:53Z</dcterms:created>
  <dcterms:modified xsi:type="dcterms:W3CDTF">2011-05-27T14:46:25Z</dcterms:modified>
</cp:coreProperties>
</file>