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ebsites\r\rpc-cms-re4-upscope\RPC\GIFPlusPlus\Services\Gas\GasRack\MixtureLog\"/>
    </mc:Choice>
  </mc:AlternateContent>
  <bookViews>
    <workbookView xWindow="0" yWindow="0" windowWidth="25125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1" l="1"/>
  <c r="T22" i="1"/>
  <c r="T23" i="1"/>
  <c r="T24" i="1"/>
  <c r="T25" i="1"/>
  <c r="T26" i="1"/>
  <c r="T27" i="1"/>
  <c r="S21" i="1"/>
  <c r="S22" i="1"/>
  <c r="S23" i="1"/>
  <c r="S24" i="1"/>
  <c r="S25" i="1"/>
  <c r="S26" i="1"/>
  <c r="S27" i="1"/>
  <c r="R21" i="1"/>
  <c r="R22" i="1"/>
  <c r="R23" i="1"/>
  <c r="R24" i="1"/>
  <c r="R25" i="1"/>
  <c r="R26" i="1"/>
  <c r="R27" i="1"/>
  <c r="Q21" i="1"/>
  <c r="Q22" i="1"/>
  <c r="Q23" i="1"/>
  <c r="Q24" i="1"/>
  <c r="Q25" i="1"/>
  <c r="Q26" i="1"/>
  <c r="Q27" i="1"/>
  <c r="P21" i="1"/>
  <c r="P22" i="1"/>
  <c r="P23" i="1"/>
  <c r="P24" i="1"/>
  <c r="P25" i="1"/>
  <c r="P26" i="1"/>
  <c r="P27" i="1"/>
  <c r="J21" i="1"/>
  <c r="J22" i="1"/>
  <c r="J23" i="1"/>
  <c r="J24" i="1"/>
  <c r="J25" i="1"/>
  <c r="J26" i="1"/>
  <c r="J27" i="1"/>
  <c r="I21" i="1"/>
  <c r="I22" i="1"/>
  <c r="I23" i="1"/>
  <c r="I24" i="1"/>
  <c r="I25" i="1"/>
  <c r="I26" i="1"/>
  <c r="I27" i="1"/>
  <c r="T30" i="1"/>
  <c r="T31" i="1"/>
  <c r="P30" i="1"/>
  <c r="R30" i="1" s="1"/>
  <c r="P31" i="1"/>
  <c r="S31" i="1" s="1"/>
  <c r="J30" i="1"/>
  <c r="J31" i="1"/>
  <c r="J32" i="1"/>
  <c r="I30" i="1"/>
  <c r="I31" i="1"/>
  <c r="I32" i="1"/>
  <c r="S30" i="1" l="1"/>
  <c r="Q30" i="1"/>
  <c r="R31" i="1"/>
  <c r="Q31" i="1"/>
  <c r="Q14" i="1" l="1"/>
  <c r="T14" i="1"/>
  <c r="P14" i="1"/>
  <c r="S14" i="1" s="1"/>
  <c r="J14" i="1"/>
  <c r="I14" i="1"/>
  <c r="J16" i="1"/>
  <c r="J20" i="1"/>
  <c r="I16" i="1"/>
  <c r="I20" i="1"/>
  <c r="T16" i="1"/>
  <c r="R16" i="1"/>
  <c r="Q16" i="1"/>
  <c r="P16" i="1"/>
  <c r="T20" i="1"/>
  <c r="P20" i="1"/>
  <c r="S20" i="1" s="1"/>
  <c r="R14" i="1" l="1"/>
  <c r="S16" i="1"/>
  <c r="R20" i="1"/>
  <c r="Q20" i="1"/>
</calcChain>
</file>

<file path=xl/sharedStrings.xml><?xml version="1.0" encoding="utf-8"?>
<sst xmlns="http://schemas.openxmlformats.org/spreadsheetml/2006/main" count="60" uniqueCount="35">
  <si>
    <t>Gas mix in GIF++</t>
  </si>
  <si>
    <t>Freon</t>
  </si>
  <si>
    <t>R134a</t>
  </si>
  <si>
    <t>Iso</t>
  </si>
  <si>
    <t>SF6</t>
  </si>
  <si>
    <t>[l/m]</t>
  </si>
  <si>
    <t>[l/h]</t>
  </si>
  <si>
    <t>Humidity</t>
  </si>
  <si>
    <t>Dry</t>
  </si>
  <si>
    <t>Wet</t>
  </si>
  <si>
    <t>[l/min]</t>
  </si>
  <si>
    <t>Total Flow</t>
  </si>
  <si>
    <t>[l/hr]</t>
  </si>
  <si>
    <t>[%]</t>
  </si>
  <si>
    <t>Dew Point</t>
  </si>
  <si>
    <t>[degC]</t>
  </si>
  <si>
    <t>Set Points</t>
  </si>
  <si>
    <t>IR Iso Content</t>
  </si>
  <si>
    <t>Measured Values</t>
  </si>
  <si>
    <t>Date</t>
  </si>
  <si>
    <t>[wet/total]</t>
  </si>
  <si>
    <t>Absolute Humidity</t>
  </si>
  <si>
    <t>RH</t>
  </si>
  <si>
    <t>Temperature in Bunker</t>
  </si>
  <si>
    <t>21-22</t>
  </si>
  <si>
    <t>47-44</t>
  </si>
  <si>
    <t>31-32</t>
  </si>
  <si>
    <t>Flow meters changed. The original were contaminatyed as no filters had been installed !</t>
  </si>
  <si>
    <t>Ian Crotty</t>
  </si>
  <si>
    <t>http://www.humidity-calculator.com/index.php</t>
  </si>
  <si>
    <t>RH et cetera calculator;</t>
  </si>
  <si>
    <t>20-21</t>
  </si>
  <si>
    <t>Calculated ratio</t>
  </si>
  <si>
    <t>60-57</t>
  </si>
  <si>
    <t>55-52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</si>
</sst>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/>
    <xf numFmtId="0" fontId="0" fillId="0" borderId="1" xfId="0" applyBorder="1"/>
    <xf numFmtId="15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5" fontId="0" fillId="0" borderId="1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15" fontId="0" fillId="0" borderId="0" xfId="0" applyNumberFormat="1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20" fontId="0" fillId="0" borderId="0" xfId="0" applyNumberFormat="1" applyAlignment="1">
      <alignment horizontal="center"/>
    </xf>
    <xf numFmtId="20" fontId="0" fillId="0" borderId="1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tabSelected="1" workbookViewId="0">
      <selection activeCell="U27" sqref="U27:V27"/>
    </sheetView>
  </sheetViews>
  <sheetFormatPr defaultRowHeight="15" x14ac:dyDescent="0.25"/>
  <cols>
    <col min="1" max="1" width="11.85546875" customWidth="1"/>
    <col min="2" max="2" width="9.140625" customWidth="1"/>
    <col min="10" max="10" width="9.42578125" bestFit="1" customWidth="1"/>
    <col min="12" max="12" width="13.85546875" customWidth="1"/>
    <col min="13" max="13" width="13.28515625" customWidth="1"/>
    <col min="16" max="16" width="10" customWidth="1"/>
    <col min="20" max="20" width="11.140625" customWidth="1"/>
    <col min="21" max="21" width="12.7109375" customWidth="1"/>
  </cols>
  <sheetData>
    <row r="3" spans="1:22" ht="31.5" x14ac:dyDescent="0.5">
      <c r="D3" s="29" t="s">
        <v>0</v>
      </c>
    </row>
    <row r="4" spans="1:22" x14ac:dyDescent="0.25">
      <c r="I4" s="4" t="s">
        <v>28</v>
      </c>
      <c r="J4" s="5">
        <v>42304</v>
      </c>
    </row>
    <row r="5" spans="1:22" x14ac:dyDescent="0.25">
      <c r="I5" s="10"/>
      <c r="J5" s="30"/>
    </row>
    <row r="6" spans="1:22" ht="15" customHeight="1" x14ac:dyDescent="0.25">
      <c r="C6" s="6" t="s">
        <v>16</v>
      </c>
      <c r="D6" s="6"/>
      <c r="E6" s="6"/>
      <c r="G6" s="6" t="s">
        <v>16</v>
      </c>
      <c r="H6" s="7"/>
      <c r="I6" s="26"/>
      <c r="J6" s="26"/>
      <c r="K6" s="2"/>
      <c r="L6" s="8" t="s">
        <v>18</v>
      </c>
      <c r="M6" s="8"/>
      <c r="N6" s="8"/>
      <c r="P6" s="9" t="s">
        <v>32</v>
      </c>
      <c r="Q6" s="9"/>
      <c r="R6" s="9"/>
      <c r="S6" s="9"/>
    </row>
    <row r="7" spans="1:22" x14ac:dyDescent="0.25">
      <c r="A7" s="4" t="s">
        <v>19</v>
      </c>
      <c r="C7" s="12" t="s">
        <v>1</v>
      </c>
      <c r="D7" s="12" t="s">
        <v>3</v>
      </c>
      <c r="E7" s="12" t="s">
        <v>4</v>
      </c>
      <c r="F7" s="14"/>
      <c r="G7" s="12" t="s">
        <v>7</v>
      </c>
      <c r="H7" s="14"/>
      <c r="I7" s="14"/>
      <c r="J7" s="14"/>
      <c r="K7" s="14"/>
      <c r="L7" s="14"/>
      <c r="M7" s="14"/>
      <c r="N7" s="14"/>
      <c r="O7" s="14"/>
      <c r="P7" s="12" t="s">
        <v>11</v>
      </c>
      <c r="Q7" s="12" t="s">
        <v>1</v>
      </c>
      <c r="R7" s="12" t="s">
        <v>3</v>
      </c>
      <c r="S7" s="12" t="s">
        <v>4</v>
      </c>
      <c r="T7" s="7" t="s">
        <v>21</v>
      </c>
      <c r="U7" s="7" t="s">
        <v>23</v>
      </c>
      <c r="V7" s="22" t="s">
        <v>22</v>
      </c>
    </row>
    <row r="8" spans="1:22" x14ac:dyDescent="0.25">
      <c r="C8" s="12" t="s">
        <v>2</v>
      </c>
      <c r="D8" s="12"/>
      <c r="E8" s="12"/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  <c r="Q8" s="12" t="s">
        <v>2</v>
      </c>
      <c r="R8" s="12"/>
      <c r="S8" s="12"/>
      <c r="T8" s="7"/>
      <c r="U8" s="7"/>
      <c r="V8" s="14"/>
    </row>
    <row r="9" spans="1:22" x14ac:dyDescent="0.25">
      <c r="C9" s="14"/>
      <c r="D9" s="14"/>
      <c r="E9" s="14"/>
      <c r="F9" s="14"/>
      <c r="G9" s="12" t="s">
        <v>8</v>
      </c>
      <c r="H9" s="12" t="s">
        <v>9</v>
      </c>
      <c r="I9" s="7" t="s">
        <v>11</v>
      </c>
      <c r="J9" s="7"/>
      <c r="K9" s="14"/>
      <c r="L9" s="12" t="s">
        <v>17</v>
      </c>
      <c r="M9" s="12" t="s">
        <v>17</v>
      </c>
      <c r="N9" s="12" t="s">
        <v>14</v>
      </c>
      <c r="O9" s="14"/>
      <c r="P9" s="14"/>
      <c r="Q9" s="14"/>
      <c r="R9" s="14"/>
      <c r="S9" s="14"/>
      <c r="T9" s="12" t="s">
        <v>20</v>
      </c>
      <c r="U9" s="23"/>
      <c r="V9" s="14"/>
    </row>
    <row r="10" spans="1:22" x14ac:dyDescent="0.25">
      <c r="C10" s="11" t="s">
        <v>6</v>
      </c>
      <c r="D10" s="11" t="s">
        <v>6</v>
      </c>
      <c r="E10" s="11" t="s">
        <v>6</v>
      </c>
      <c r="F10" s="13"/>
      <c r="G10" s="11" t="s">
        <v>10</v>
      </c>
      <c r="H10" s="11" t="s">
        <v>10</v>
      </c>
      <c r="I10" s="11" t="s">
        <v>10</v>
      </c>
      <c r="J10" s="11" t="s">
        <v>12</v>
      </c>
      <c r="K10" s="13"/>
      <c r="L10" s="11" t="s">
        <v>13</v>
      </c>
      <c r="M10" s="11" t="s">
        <v>13</v>
      </c>
      <c r="N10" s="11" t="s">
        <v>15</v>
      </c>
      <c r="O10" s="13"/>
      <c r="P10" s="12" t="s">
        <v>12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15</v>
      </c>
      <c r="V10" s="24" t="s">
        <v>13</v>
      </c>
    </row>
    <row r="11" spans="1:22" x14ac:dyDescent="0.25">
      <c r="C11" s="16"/>
      <c r="D11" s="16"/>
      <c r="E11" s="16"/>
      <c r="F11" s="13"/>
      <c r="G11" s="16"/>
      <c r="H11" s="16"/>
      <c r="I11" s="16"/>
      <c r="J11" s="16"/>
      <c r="K11" s="13"/>
      <c r="L11" s="16"/>
      <c r="M11" s="16"/>
      <c r="N11" s="16"/>
      <c r="O11" s="13"/>
      <c r="P11" s="23"/>
      <c r="Q11" s="23"/>
      <c r="R11" s="23"/>
      <c r="S11" s="23"/>
      <c r="T11" s="23"/>
      <c r="U11" s="23"/>
      <c r="V11" s="27"/>
    </row>
    <row r="12" spans="1:22" x14ac:dyDescent="0.25">
      <c r="A12" s="5">
        <v>42272</v>
      </c>
      <c r="C12" s="16"/>
      <c r="D12" s="16"/>
      <c r="E12" s="16"/>
      <c r="F12" s="13"/>
      <c r="G12" s="16"/>
      <c r="H12" s="16"/>
      <c r="I12" s="16"/>
      <c r="J12" s="16"/>
      <c r="K12" s="13"/>
      <c r="L12" s="16"/>
      <c r="M12" s="16"/>
      <c r="N12" s="20">
        <v>6.4</v>
      </c>
      <c r="O12" s="13"/>
      <c r="P12" s="23"/>
      <c r="Q12" s="23"/>
      <c r="R12" s="23"/>
      <c r="S12" s="23"/>
      <c r="T12" s="23"/>
      <c r="U12" s="23"/>
      <c r="V12" s="24" t="s">
        <v>26</v>
      </c>
    </row>
    <row r="13" spans="1:22" x14ac:dyDescent="0.25">
      <c r="A13" s="14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6"/>
      <c r="M13" s="16"/>
      <c r="N13" s="17"/>
      <c r="O13" s="13"/>
      <c r="P13" s="1"/>
    </row>
    <row r="14" spans="1:22" x14ac:dyDescent="0.25">
      <c r="A14" s="15">
        <v>42278</v>
      </c>
      <c r="B14" s="14"/>
      <c r="C14" s="11">
        <v>24.36</v>
      </c>
      <c r="D14" s="11">
        <v>1.2889999999999999</v>
      </c>
      <c r="E14" s="11">
        <v>7.7399999999999997E-2</v>
      </c>
      <c r="F14" s="13"/>
      <c r="G14" s="11">
        <v>0.19</v>
      </c>
      <c r="H14" s="11">
        <v>0.14130000000000001</v>
      </c>
      <c r="I14" s="11">
        <f t="shared" ref="I14:I32" si="0">G14+H14</f>
        <v>0.33130000000000004</v>
      </c>
      <c r="J14" s="11">
        <f t="shared" ref="J14:J32" si="1">(G14+H14)*60</f>
        <v>19.878000000000004</v>
      </c>
      <c r="K14" s="13"/>
      <c r="L14" s="16"/>
      <c r="M14" s="16"/>
      <c r="N14" s="20">
        <v>10.1</v>
      </c>
      <c r="O14" s="13"/>
      <c r="P14" s="11">
        <f t="shared" ref="P14" si="2">(C14)+(D14)+(E14)</f>
        <v>25.726400000000002</v>
      </c>
      <c r="Q14" s="11">
        <f>((C14)/P14)*100</f>
        <v>94.688724423160636</v>
      </c>
      <c r="R14" s="11">
        <f t="shared" ref="R14" si="3">((D14)/P14)*100</f>
        <v>5.010417314509608</v>
      </c>
      <c r="S14" s="11">
        <f t="shared" ref="S14" si="4">((E14)/P14)*100</f>
        <v>0.30085826232974683</v>
      </c>
      <c r="T14" s="19">
        <f t="shared" ref="T14" si="5">((H14)/(G14+H14))*100</f>
        <v>42.650166012677332</v>
      </c>
      <c r="U14" s="12">
        <v>21</v>
      </c>
      <c r="V14" s="12">
        <v>51</v>
      </c>
    </row>
    <row r="15" spans="1:22" x14ac:dyDescent="0.25">
      <c r="A15" s="14"/>
      <c r="B15" s="14"/>
      <c r="C15" s="13"/>
      <c r="D15" s="13"/>
      <c r="E15" s="13"/>
      <c r="F15" s="13"/>
      <c r="G15" s="13"/>
      <c r="H15" s="16"/>
      <c r="I15" s="16"/>
      <c r="J15" s="16"/>
      <c r="K15" s="13"/>
      <c r="L15" s="16"/>
      <c r="M15" s="16"/>
      <c r="N15" s="17"/>
      <c r="O15" s="13"/>
      <c r="P15" s="16"/>
      <c r="Q15" s="16"/>
      <c r="R15" s="16"/>
      <c r="S15" s="16"/>
      <c r="T15" s="31"/>
      <c r="U15" s="14"/>
      <c r="V15" s="14"/>
    </row>
    <row r="16" spans="1:22" x14ac:dyDescent="0.25">
      <c r="A16" s="15">
        <v>42292</v>
      </c>
      <c r="B16" s="14"/>
      <c r="C16" s="11">
        <v>24.36</v>
      </c>
      <c r="D16" s="11">
        <v>1.2889999999999999</v>
      </c>
      <c r="E16" s="11">
        <v>7.7399999999999997E-2</v>
      </c>
      <c r="F16" s="13"/>
      <c r="G16" s="11">
        <v>0.16500000000000001</v>
      </c>
      <c r="H16" s="11">
        <v>0.1245</v>
      </c>
      <c r="I16" s="11">
        <f t="shared" si="0"/>
        <v>0.28949999999999998</v>
      </c>
      <c r="J16" s="11">
        <f t="shared" si="1"/>
        <v>17.369999999999997</v>
      </c>
      <c r="K16" s="13"/>
      <c r="L16" s="13"/>
      <c r="M16" s="13"/>
      <c r="N16" s="18"/>
      <c r="O16" s="13"/>
      <c r="P16" s="11">
        <f>(C16)+(D16)+(E16)</f>
        <v>25.726400000000002</v>
      </c>
      <c r="Q16" s="11">
        <f>((C16)/P16)*100</f>
        <v>94.688724423160636</v>
      </c>
      <c r="R16" s="11">
        <f>((D16)/P16)*100</f>
        <v>5.010417314509608</v>
      </c>
      <c r="S16" s="11">
        <f>((E16)/P16)*100</f>
        <v>0.30085826232974683</v>
      </c>
      <c r="T16" s="19">
        <f>((H16)/(G16+H16))*100</f>
        <v>43.005181347150263</v>
      </c>
      <c r="U16" s="14"/>
      <c r="V16" s="14"/>
    </row>
    <row r="17" spans="1:22" x14ac:dyDescent="0.25">
      <c r="A17" s="1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8"/>
      <c r="O17" s="13"/>
      <c r="P17" s="16"/>
      <c r="Q17" s="16"/>
      <c r="R17" s="16"/>
      <c r="S17" s="16"/>
      <c r="T17" s="31"/>
      <c r="U17" s="14"/>
      <c r="V17" s="14"/>
    </row>
    <row r="18" spans="1:22" x14ac:dyDescent="0.25">
      <c r="A18" s="28" t="s">
        <v>27</v>
      </c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8"/>
      <c r="O18" s="13"/>
      <c r="P18" s="16"/>
      <c r="Q18" s="16"/>
      <c r="R18" s="16"/>
      <c r="S18" s="16"/>
      <c r="T18" s="31"/>
      <c r="U18" s="14"/>
      <c r="V18" s="14"/>
    </row>
    <row r="19" spans="1:22" x14ac:dyDescent="0.25">
      <c r="A19" s="14"/>
      <c r="B19" s="14"/>
      <c r="C19" s="11" t="s">
        <v>5</v>
      </c>
      <c r="D19" s="11" t="s">
        <v>5</v>
      </c>
      <c r="E19" s="11" t="s">
        <v>6</v>
      </c>
      <c r="F19" s="13"/>
      <c r="G19" s="11" t="s">
        <v>10</v>
      </c>
      <c r="H19" s="11" t="s">
        <v>10</v>
      </c>
      <c r="I19" s="13"/>
      <c r="J19" s="13"/>
      <c r="K19" s="13"/>
      <c r="L19" s="13"/>
      <c r="M19" s="13"/>
      <c r="N19" s="18"/>
      <c r="O19" s="13"/>
      <c r="P19" s="16"/>
      <c r="Q19" s="16"/>
      <c r="R19" s="16"/>
      <c r="S19" s="16"/>
      <c r="T19" s="31"/>
      <c r="U19" s="14"/>
      <c r="V19" s="14"/>
    </row>
    <row r="20" spans="1:22" x14ac:dyDescent="0.25">
      <c r="A20" s="15">
        <v>42304</v>
      </c>
      <c r="B20" s="14"/>
      <c r="C20" s="11">
        <v>0.38</v>
      </c>
      <c r="D20" s="11">
        <v>2.01E-2</v>
      </c>
      <c r="E20" s="11">
        <v>7.1900000000000006E-2</v>
      </c>
      <c r="F20" s="13"/>
      <c r="G20" s="11">
        <v>7.3899999999999993E-2</v>
      </c>
      <c r="H20" s="11">
        <v>5.8999999999999997E-2</v>
      </c>
      <c r="I20" s="11">
        <f t="shared" si="0"/>
        <v>0.13289999999999999</v>
      </c>
      <c r="J20" s="11">
        <f t="shared" si="1"/>
        <v>7.9739999999999993</v>
      </c>
      <c r="K20" s="13"/>
      <c r="L20" s="19">
        <v>5.64</v>
      </c>
      <c r="M20" s="19">
        <v>5.52</v>
      </c>
      <c r="N20" s="20">
        <v>9.3000000000000007</v>
      </c>
      <c r="O20" s="13"/>
      <c r="P20" s="11">
        <f>(C20*60)+(D20*60)+(E20)</f>
        <v>24.0779</v>
      </c>
      <c r="Q20" s="11">
        <f>((C20*60)/P20)*100</f>
        <v>94.69264346143143</v>
      </c>
      <c r="R20" s="11">
        <f>((D20*60)/P20)*100</f>
        <v>5.0087424567757148</v>
      </c>
      <c r="S20" s="11">
        <f>((E20)/P20)*100</f>
        <v>0.29861408179284743</v>
      </c>
      <c r="T20" s="19">
        <f>((H20)/(G20+H20))*100</f>
        <v>44.394281414597444</v>
      </c>
      <c r="U20" s="11" t="s">
        <v>24</v>
      </c>
      <c r="V20" s="12" t="s">
        <v>25</v>
      </c>
    </row>
    <row r="21" spans="1:22" x14ac:dyDescent="0.25">
      <c r="A21" s="35"/>
      <c r="B21" s="14"/>
      <c r="C21" s="16"/>
      <c r="D21" s="16"/>
      <c r="E21" s="16"/>
      <c r="F21" s="13"/>
      <c r="G21" s="16"/>
      <c r="H21" s="16"/>
      <c r="I21" s="11">
        <f t="shared" si="0"/>
        <v>0</v>
      </c>
      <c r="J21" s="11">
        <f t="shared" si="1"/>
        <v>0</v>
      </c>
      <c r="K21" s="13"/>
      <c r="L21" s="31"/>
      <c r="M21" s="31"/>
      <c r="N21" s="17"/>
      <c r="O21" s="13"/>
      <c r="P21" s="11">
        <f t="shared" ref="P21:P27" si="6">(C21*60)+(D21*60)+(E21)</f>
        <v>0</v>
      </c>
      <c r="Q21" s="11" t="e">
        <f t="shared" ref="Q21:Q27" si="7">((C21*60)/P21)*100</f>
        <v>#DIV/0!</v>
      </c>
      <c r="R21" s="11" t="e">
        <f t="shared" ref="R21:R27" si="8">((D21*60)/P21)*100</f>
        <v>#DIV/0!</v>
      </c>
      <c r="S21" s="11" t="e">
        <f t="shared" ref="S21:S27" si="9">((E21)/P21)*100</f>
        <v>#DIV/0!</v>
      </c>
      <c r="T21" s="19" t="e">
        <f t="shared" ref="T21:T27" si="10">((H21)/(G21+H21))*100</f>
        <v>#DIV/0!</v>
      </c>
      <c r="U21" s="16"/>
      <c r="V21" s="23"/>
    </row>
    <row r="22" spans="1:22" x14ac:dyDescent="0.25">
      <c r="A22" s="35"/>
      <c r="B22" s="14"/>
      <c r="C22" s="16"/>
      <c r="D22" s="16"/>
      <c r="E22" s="16"/>
      <c r="F22" s="13"/>
      <c r="G22" s="16"/>
      <c r="H22" s="16"/>
      <c r="I22" s="11">
        <f t="shared" si="0"/>
        <v>0</v>
      </c>
      <c r="J22" s="11">
        <f t="shared" si="1"/>
        <v>0</v>
      </c>
      <c r="K22" s="13"/>
      <c r="L22" s="31"/>
      <c r="M22" s="31"/>
      <c r="N22" s="17"/>
      <c r="O22" s="13"/>
      <c r="P22" s="11">
        <f t="shared" si="6"/>
        <v>0</v>
      </c>
      <c r="Q22" s="11" t="e">
        <f t="shared" si="7"/>
        <v>#DIV/0!</v>
      </c>
      <c r="R22" s="11" t="e">
        <f t="shared" si="8"/>
        <v>#DIV/0!</v>
      </c>
      <c r="S22" s="11" t="e">
        <f t="shared" si="9"/>
        <v>#DIV/0!</v>
      </c>
      <c r="T22" s="19" t="e">
        <f t="shared" si="10"/>
        <v>#DIV/0!</v>
      </c>
      <c r="U22" s="16"/>
      <c r="V22" s="23"/>
    </row>
    <row r="23" spans="1:22" x14ac:dyDescent="0.25">
      <c r="A23" s="35"/>
      <c r="B23" s="14"/>
      <c r="C23" s="16"/>
      <c r="D23" s="16"/>
      <c r="E23" s="16"/>
      <c r="F23" s="13"/>
      <c r="G23" s="16"/>
      <c r="H23" s="16"/>
      <c r="I23" s="11">
        <f t="shared" si="0"/>
        <v>0</v>
      </c>
      <c r="J23" s="11">
        <f t="shared" si="1"/>
        <v>0</v>
      </c>
      <c r="K23" s="13"/>
      <c r="L23" s="31"/>
      <c r="M23" s="31"/>
      <c r="N23" s="17"/>
      <c r="O23" s="13"/>
      <c r="P23" s="11">
        <f t="shared" si="6"/>
        <v>0</v>
      </c>
      <c r="Q23" s="11" t="e">
        <f t="shared" si="7"/>
        <v>#DIV/0!</v>
      </c>
      <c r="R23" s="11" t="e">
        <f t="shared" si="8"/>
        <v>#DIV/0!</v>
      </c>
      <c r="S23" s="11" t="e">
        <f t="shared" si="9"/>
        <v>#DIV/0!</v>
      </c>
      <c r="T23" s="19" t="e">
        <f t="shared" si="10"/>
        <v>#DIV/0!</v>
      </c>
      <c r="U23" s="16"/>
      <c r="V23" s="23"/>
    </row>
    <row r="24" spans="1:22" x14ac:dyDescent="0.25">
      <c r="A24" s="35"/>
      <c r="B24" s="14"/>
      <c r="C24" s="16"/>
      <c r="D24" s="16"/>
      <c r="E24" s="16"/>
      <c r="F24" s="13"/>
      <c r="G24" s="16"/>
      <c r="H24" s="16"/>
      <c r="I24" s="11">
        <f t="shared" si="0"/>
        <v>0</v>
      </c>
      <c r="J24" s="11">
        <f t="shared" si="1"/>
        <v>0</v>
      </c>
      <c r="K24" s="13"/>
      <c r="L24" s="31"/>
      <c r="M24" s="31"/>
      <c r="N24" s="17"/>
      <c r="O24" s="13"/>
      <c r="P24" s="11">
        <f t="shared" si="6"/>
        <v>0</v>
      </c>
      <c r="Q24" s="11" t="e">
        <f t="shared" si="7"/>
        <v>#DIV/0!</v>
      </c>
      <c r="R24" s="11" t="e">
        <f t="shared" si="8"/>
        <v>#DIV/0!</v>
      </c>
      <c r="S24" s="11" t="e">
        <f t="shared" si="9"/>
        <v>#DIV/0!</v>
      </c>
      <c r="T24" s="19" t="e">
        <f t="shared" si="10"/>
        <v>#DIV/0!</v>
      </c>
      <c r="U24" s="16"/>
      <c r="V24" s="23"/>
    </row>
    <row r="25" spans="1:22" x14ac:dyDescent="0.25">
      <c r="A25" s="35"/>
      <c r="B25" s="14"/>
      <c r="C25" s="16"/>
      <c r="D25" s="16"/>
      <c r="E25" s="16"/>
      <c r="F25" s="13"/>
      <c r="G25" s="16"/>
      <c r="H25" s="16"/>
      <c r="I25" s="11">
        <f t="shared" si="0"/>
        <v>0</v>
      </c>
      <c r="J25" s="11">
        <f t="shared" si="1"/>
        <v>0</v>
      </c>
      <c r="K25" s="13"/>
      <c r="L25" s="31"/>
      <c r="M25" s="31"/>
      <c r="N25" s="17"/>
      <c r="O25" s="13"/>
      <c r="P25" s="11">
        <f t="shared" si="6"/>
        <v>0</v>
      </c>
      <c r="Q25" s="11" t="e">
        <f t="shared" si="7"/>
        <v>#DIV/0!</v>
      </c>
      <c r="R25" s="11" t="e">
        <f t="shared" si="8"/>
        <v>#DIV/0!</v>
      </c>
      <c r="S25" s="11" t="e">
        <f t="shared" si="9"/>
        <v>#DIV/0!</v>
      </c>
      <c r="T25" s="19" t="e">
        <f t="shared" si="10"/>
        <v>#DIV/0!</v>
      </c>
      <c r="U25" s="16"/>
      <c r="V25" s="23"/>
    </row>
    <row r="26" spans="1:22" x14ac:dyDescent="0.25">
      <c r="A26" s="35"/>
      <c r="B26" s="14"/>
      <c r="C26" s="16"/>
      <c r="D26" s="16"/>
      <c r="E26" s="16"/>
      <c r="F26" s="13"/>
      <c r="G26" s="16"/>
      <c r="H26" s="16"/>
      <c r="I26" s="11">
        <f t="shared" si="0"/>
        <v>0</v>
      </c>
      <c r="J26" s="11">
        <f t="shared" si="1"/>
        <v>0</v>
      </c>
      <c r="K26" s="13"/>
      <c r="L26" s="31"/>
      <c r="M26" s="31"/>
      <c r="N26" s="17"/>
      <c r="O26" s="13"/>
      <c r="P26" s="11">
        <f t="shared" si="6"/>
        <v>0</v>
      </c>
      <c r="Q26" s="11" t="e">
        <f t="shared" si="7"/>
        <v>#DIV/0!</v>
      </c>
      <c r="R26" s="11" t="e">
        <f t="shared" si="8"/>
        <v>#DIV/0!</v>
      </c>
      <c r="S26" s="11" t="e">
        <f t="shared" si="9"/>
        <v>#DIV/0!</v>
      </c>
      <c r="T26" s="19" t="e">
        <f t="shared" si="10"/>
        <v>#DIV/0!</v>
      </c>
      <c r="U26" s="16"/>
      <c r="V26" s="23"/>
    </row>
    <row r="27" spans="1:22" x14ac:dyDescent="0.25">
      <c r="A27" s="15">
        <v>42326</v>
      </c>
      <c r="B27" s="34">
        <v>0.41666666666666669</v>
      </c>
      <c r="C27" s="11">
        <v>0.38</v>
      </c>
      <c r="D27" s="11">
        <v>2.01E-2</v>
      </c>
      <c r="E27" s="11">
        <v>7.1599999999999997E-2</v>
      </c>
      <c r="F27" s="13"/>
      <c r="G27" s="11">
        <v>0.1822</v>
      </c>
      <c r="H27" s="11">
        <v>0.11700000000000001</v>
      </c>
      <c r="I27" s="11">
        <f t="shared" si="0"/>
        <v>0.29920000000000002</v>
      </c>
      <c r="J27" s="11">
        <f t="shared" si="1"/>
        <v>17.952000000000002</v>
      </c>
      <c r="K27" s="13"/>
      <c r="L27" s="19">
        <v>5.74</v>
      </c>
      <c r="M27" s="19">
        <v>5.62</v>
      </c>
      <c r="N27" s="20">
        <v>7.8</v>
      </c>
      <c r="O27" s="13"/>
      <c r="P27" s="11">
        <f t="shared" si="6"/>
        <v>24.0776</v>
      </c>
      <c r="Q27" s="11">
        <f t="shared" si="7"/>
        <v>94.693823304648305</v>
      </c>
      <c r="R27" s="11">
        <f t="shared" si="8"/>
        <v>5.0088048642721867</v>
      </c>
      <c r="S27" s="11">
        <f t="shared" si="9"/>
        <v>0.29737183107950954</v>
      </c>
      <c r="T27" s="19">
        <f t="shared" si="10"/>
        <v>39.104278074866308</v>
      </c>
      <c r="U27" s="11" t="s">
        <v>31</v>
      </c>
      <c r="V27" s="12"/>
    </row>
    <row r="28" spans="1:22" x14ac:dyDescent="0.25">
      <c r="A28" s="25"/>
      <c r="B28" s="33"/>
      <c r="C28" s="13"/>
      <c r="D28" s="13"/>
      <c r="E28" s="13"/>
      <c r="F28" s="13"/>
      <c r="G28" s="13"/>
      <c r="H28" s="13"/>
      <c r="I28" s="16"/>
      <c r="J28" s="16"/>
      <c r="K28" s="13"/>
      <c r="L28" s="21"/>
      <c r="M28" s="21"/>
      <c r="N28" s="18"/>
      <c r="O28" s="13"/>
      <c r="P28" s="16"/>
      <c r="Q28" s="16"/>
      <c r="R28" s="16"/>
      <c r="S28" s="16"/>
      <c r="T28" s="31"/>
      <c r="U28" s="13"/>
      <c r="V28" s="14"/>
    </row>
    <row r="29" spans="1:22" x14ac:dyDescent="0.25">
      <c r="A29" s="14"/>
      <c r="B29" s="14"/>
      <c r="C29" s="13"/>
      <c r="D29" s="13"/>
      <c r="E29" s="13"/>
      <c r="F29" s="13"/>
      <c r="G29" s="13"/>
      <c r="H29" s="13"/>
      <c r="I29" s="16"/>
      <c r="J29" s="16"/>
      <c r="K29" s="13"/>
      <c r="L29" s="21"/>
      <c r="M29" s="21"/>
      <c r="N29" s="18"/>
      <c r="O29" s="13"/>
      <c r="P29" s="16"/>
      <c r="Q29" s="16"/>
      <c r="R29" s="16"/>
      <c r="S29" s="16"/>
      <c r="T29" s="31"/>
      <c r="U29" s="13"/>
      <c r="V29" s="14"/>
    </row>
    <row r="30" spans="1:22" x14ac:dyDescent="0.25">
      <c r="A30" s="15">
        <v>42327</v>
      </c>
      <c r="B30" s="34">
        <v>0.79166666666666663</v>
      </c>
      <c r="C30" s="11">
        <v>0.38</v>
      </c>
      <c r="D30" s="11">
        <v>2.01E-2</v>
      </c>
      <c r="E30" s="11">
        <v>7.1599999999999997E-2</v>
      </c>
      <c r="F30" s="13"/>
      <c r="G30" s="11">
        <v>0.15</v>
      </c>
      <c r="H30" s="11">
        <v>0.1709</v>
      </c>
      <c r="I30" s="11">
        <f t="shared" si="0"/>
        <v>0.32089999999999996</v>
      </c>
      <c r="J30" s="11">
        <f t="shared" si="1"/>
        <v>19.253999999999998</v>
      </c>
      <c r="K30" s="13"/>
      <c r="L30" s="19">
        <v>5.58</v>
      </c>
      <c r="M30" s="19">
        <v>5.42</v>
      </c>
      <c r="N30" s="20">
        <v>12.1</v>
      </c>
      <c r="O30" s="13"/>
      <c r="P30" s="11">
        <f t="shared" ref="P30:P31" si="11">(C30*60)+(D30*60)+(E30)</f>
        <v>24.0776</v>
      </c>
      <c r="Q30" s="11">
        <f t="shared" ref="Q30:Q31" si="12">((C30*60)/P30)*100</f>
        <v>94.693823304648305</v>
      </c>
      <c r="R30" s="11">
        <f t="shared" ref="R30:R31" si="13">((D30*60)/P30)*100</f>
        <v>5.0088048642721867</v>
      </c>
      <c r="S30" s="11">
        <f t="shared" ref="S30:S31" si="14">((E30)/P30)*100</f>
        <v>0.29737183107950954</v>
      </c>
      <c r="T30" s="19">
        <f t="shared" ref="T30:T31" si="15">((H30)/(G30+H30))*100</f>
        <v>53.256466188843874</v>
      </c>
      <c r="U30" s="11" t="s">
        <v>31</v>
      </c>
      <c r="V30" s="12" t="s">
        <v>33</v>
      </c>
    </row>
    <row r="31" spans="1:22" x14ac:dyDescent="0.25">
      <c r="A31" s="15">
        <v>42327</v>
      </c>
      <c r="B31" s="34">
        <v>0.79861111111111116</v>
      </c>
      <c r="C31" s="11">
        <v>0.38</v>
      </c>
      <c r="D31" s="11">
        <v>2.01E-2</v>
      </c>
      <c r="E31" s="11">
        <v>7.1599999999999997E-2</v>
      </c>
      <c r="F31" s="13"/>
      <c r="G31" s="11">
        <v>0.16</v>
      </c>
      <c r="H31" s="11">
        <v>0.15</v>
      </c>
      <c r="I31" s="11">
        <f t="shared" si="0"/>
        <v>0.31</v>
      </c>
      <c r="J31" s="11">
        <f t="shared" si="1"/>
        <v>18.600000000000001</v>
      </c>
      <c r="K31" s="13"/>
      <c r="L31" s="19">
        <v>5.58</v>
      </c>
      <c r="M31" s="19">
        <v>5.42</v>
      </c>
      <c r="N31" s="20">
        <v>10.8</v>
      </c>
      <c r="O31" s="13"/>
      <c r="P31" s="11">
        <f t="shared" si="11"/>
        <v>24.0776</v>
      </c>
      <c r="Q31" s="11">
        <f t="shared" si="12"/>
        <v>94.693823304648305</v>
      </c>
      <c r="R31" s="11">
        <f t="shared" si="13"/>
        <v>5.0088048642721867</v>
      </c>
      <c r="S31" s="11">
        <f t="shared" si="14"/>
        <v>0.29737183107950954</v>
      </c>
      <c r="T31" s="19">
        <f t="shared" si="15"/>
        <v>48.387096774193544</v>
      </c>
      <c r="U31" s="11" t="s">
        <v>31</v>
      </c>
      <c r="V31" s="12" t="s">
        <v>34</v>
      </c>
    </row>
    <row r="32" spans="1:22" x14ac:dyDescent="0.25">
      <c r="A32" s="14"/>
      <c r="B32" s="14"/>
      <c r="C32" s="13"/>
      <c r="D32" s="13"/>
      <c r="E32" s="13"/>
      <c r="F32" s="13"/>
      <c r="G32" s="13"/>
      <c r="H32" s="13"/>
      <c r="I32" s="11">
        <f t="shared" si="0"/>
        <v>0</v>
      </c>
      <c r="J32" s="11">
        <f t="shared" si="1"/>
        <v>0</v>
      </c>
      <c r="K32" s="13"/>
      <c r="L32" s="21"/>
      <c r="M32" s="21"/>
      <c r="N32" s="18"/>
      <c r="T32" s="21"/>
      <c r="U32" s="13"/>
      <c r="V32" s="14"/>
    </row>
    <row r="33" spans="1:22" x14ac:dyDescent="0.25">
      <c r="A33" s="14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21"/>
      <c r="M33" s="21"/>
      <c r="N33" s="18"/>
      <c r="T33" s="21"/>
      <c r="U33" s="13"/>
      <c r="V33" s="14"/>
    </row>
    <row r="34" spans="1:22" x14ac:dyDescent="0.25">
      <c r="A34" s="14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21"/>
      <c r="M34" s="21"/>
      <c r="N34" s="18"/>
      <c r="O34" s="13"/>
      <c r="P34" s="13"/>
      <c r="Q34" s="13"/>
      <c r="R34" s="13"/>
      <c r="S34" s="13"/>
      <c r="T34" s="21"/>
      <c r="U34" s="13"/>
      <c r="V34" s="14"/>
    </row>
    <row r="35" spans="1:22" x14ac:dyDescent="0.25">
      <c r="A35" s="14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21"/>
      <c r="M35" s="21"/>
      <c r="N35" s="18"/>
      <c r="O35" s="13"/>
      <c r="P35" s="13"/>
      <c r="Q35" s="13"/>
      <c r="R35" s="13"/>
      <c r="S35" s="13"/>
      <c r="T35" s="21"/>
      <c r="U35" s="13"/>
      <c r="V35" s="14"/>
    </row>
    <row r="36" spans="1:22" x14ac:dyDescent="0.25">
      <c r="A36" s="14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21"/>
      <c r="M36" s="21"/>
      <c r="N36" s="18"/>
      <c r="O36" s="32" t="s">
        <v>30</v>
      </c>
      <c r="Q36" s="13"/>
      <c r="R36" s="13"/>
      <c r="S36" s="13"/>
      <c r="T36" s="21"/>
      <c r="U36" s="13"/>
      <c r="V36" s="14"/>
    </row>
    <row r="37" spans="1:22" x14ac:dyDescent="0.25">
      <c r="A37" s="14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21"/>
      <c r="M37" s="21"/>
      <c r="N37" s="18"/>
      <c r="O37" s="32" t="s">
        <v>29</v>
      </c>
      <c r="P37" s="13"/>
      <c r="Q37" s="13"/>
      <c r="R37" s="13"/>
      <c r="S37" s="13"/>
      <c r="T37" s="21"/>
      <c r="U37" s="13"/>
      <c r="V37" s="14"/>
    </row>
    <row r="38" spans="1:22" x14ac:dyDescent="0.25">
      <c r="A38" s="14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21"/>
      <c r="M38" s="21"/>
      <c r="N38" s="18"/>
      <c r="O38" s="13"/>
      <c r="P38" s="13"/>
      <c r="Q38" s="13"/>
      <c r="R38" s="13"/>
      <c r="S38" s="13"/>
      <c r="T38" s="21"/>
      <c r="U38" s="13"/>
      <c r="V38" s="14"/>
    </row>
    <row r="39" spans="1:22" x14ac:dyDescent="0.25">
      <c r="A39" s="14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21"/>
      <c r="M39" s="21"/>
      <c r="N39" s="18"/>
      <c r="O39" s="13"/>
      <c r="P39" s="13"/>
      <c r="Q39" s="13"/>
      <c r="R39" s="13"/>
      <c r="S39" s="13"/>
      <c r="T39" s="21"/>
      <c r="U39" s="13"/>
      <c r="V39" s="14"/>
    </row>
    <row r="40" spans="1:22" x14ac:dyDescent="0.25">
      <c r="A40" s="14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21"/>
      <c r="M40" s="21"/>
      <c r="N40" s="18"/>
      <c r="O40" s="13"/>
      <c r="P40" s="13"/>
      <c r="Q40" s="13"/>
      <c r="R40" s="13"/>
      <c r="S40" s="13"/>
      <c r="T40" s="21"/>
      <c r="U40" s="13"/>
      <c r="V40" s="14"/>
    </row>
    <row r="41" spans="1:22" x14ac:dyDescent="0.25">
      <c r="A41" s="14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21"/>
      <c r="M41" s="21"/>
      <c r="N41" s="18"/>
      <c r="O41" s="13"/>
      <c r="P41" s="13"/>
      <c r="Q41" s="13"/>
      <c r="R41" s="13"/>
      <c r="S41" s="13"/>
      <c r="T41" s="21"/>
      <c r="U41" s="13"/>
      <c r="V41" s="14"/>
    </row>
    <row r="42" spans="1:22" x14ac:dyDescent="0.25">
      <c r="A42" s="14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21"/>
      <c r="M42" s="21"/>
      <c r="N42" s="18"/>
      <c r="O42" s="13"/>
      <c r="P42" s="13"/>
      <c r="Q42" s="13"/>
      <c r="R42" s="13"/>
      <c r="S42" s="13"/>
      <c r="T42" s="21"/>
      <c r="U42" s="13"/>
      <c r="V42" s="14"/>
    </row>
    <row r="43" spans="1:22" x14ac:dyDescent="0.25">
      <c r="A43" s="14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21"/>
      <c r="M43" s="21"/>
      <c r="N43" s="18"/>
      <c r="O43" s="13"/>
      <c r="P43" s="13"/>
      <c r="Q43" s="13"/>
      <c r="R43" s="13"/>
      <c r="S43" s="13"/>
      <c r="T43" s="13"/>
      <c r="U43" s="13"/>
      <c r="V43" s="14"/>
    </row>
    <row r="44" spans="1:22" x14ac:dyDescent="0.25">
      <c r="A44" s="14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21"/>
      <c r="M44" s="21"/>
      <c r="N44" s="18"/>
      <c r="O44" s="13"/>
      <c r="P44" s="13"/>
      <c r="Q44" s="13"/>
      <c r="R44" s="13"/>
      <c r="S44" s="13"/>
      <c r="T44" s="13"/>
      <c r="U44" s="13"/>
      <c r="V44" s="14"/>
    </row>
    <row r="45" spans="1:22" x14ac:dyDescent="0.25">
      <c r="A45" s="14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21"/>
      <c r="M45" s="21"/>
      <c r="N45" s="13"/>
      <c r="O45" s="13"/>
      <c r="P45" s="13"/>
      <c r="Q45" s="13"/>
      <c r="R45" s="13"/>
      <c r="S45" s="13"/>
      <c r="T45" s="13"/>
      <c r="U45" s="13"/>
      <c r="V45" s="14"/>
    </row>
    <row r="46" spans="1:22" x14ac:dyDescent="0.25">
      <c r="A46" s="14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21"/>
      <c r="M46" s="21"/>
      <c r="N46" s="13"/>
      <c r="O46" s="13"/>
      <c r="P46" s="13"/>
      <c r="Q46" s="13"/>
      <c r="R46" s="13"/>
      <c r="S46" s="13"/>
      <c r="T46" s="13"/>
      <c r="U46" s="13"/>
      <c r="V46" s="14"/>
    </row>
    <row r="47" spans="1:22" x14ac:dyDescent="0.25">
      <c r="A47" s="14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21"/>
      <c r="M47" s="21"/>
      <c r="N47" s="13"/>
      <c r="O47" s="13"/>
      <c r="P47" s="13"/>
      <c r="Q47" s="13"/>
      <c r="R47" s="13"/>
      <c r="S47" s="13"/>
      <c r="T47" s="13"/>
      <c r="U47" s="13"/>
      <c r="V47" s="14"/>
    </row>
    <row r="48" spans="1:22" x14ac:dyDescent="0.25">
      <c r="A48" s="14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21"/>
      <c r="M48" s="21"/>
      <c r="N48" s="13"/>
      <c r="O48" s="13"/>
      <c r="P48" s="13"/>
      <c r="Q48" s="14"/>
      <c r="R48" s="14"/>
      <c r="S48" s="14"/>
      <c r="T48" s="14"/>
      <c r="U48" s="14"/>
      <c r="V48" s="14"/>
    </row>
    <row r="49" spans="1:22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21"/>
      <c r="M49" s="21"/>
      <c r="N49" s="14"/>
      <c r="O49" s="14"/>
      <c r="P49" s="14"/>
      <c r="Q49" s="14"/>
      <c r="R49" s="14"/>
      <c r="S49" s="14"/>
      <c r="T49" s="14"/>
      <c r="U49" s="14"/>
      <c r="V49" s="14"/>
    </row>
    <row r="50" spans="1:22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21"/>
      <c r="M50" s="21"/>
      <c r="N50" s="14"/>
      <c r="O50" s="14"/>
    </row>
    <row r="51" spans="1:22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3"/>
      <c r="M51" s="3"/>
    </row>
    <row r="52" spans="1:22" x14ac:dyDescent="0.25">
      <c r="L52" s="3"/>
      <c r="M52" s="3"/>
    </row>
    <row r="53" spans="1:22" x14ac:dyDescent="0.25">
      <c r="L53" s="3"/>
      <c r="M53" s="3"/>
    </row>
    <row r="54" spans="1:22" x14ac:dyDescent="0.25">
      <c r="L54" s="3"/>
      <c r="M54" s="3"/>
    </row>
  </sheetData>
  <mergeCells count="7">
    <mergeCell ref="U7:U8"/>
    <mergeCell ref="I9:J9"/>
    <mergeCell ref="C6:E6"/>
    <mergeCell ref="P6:S6"/>
    <mergeCell ref="G6:H6"/>
    <mergeCell ref="L6:N6"/>
    <mergeCell ref="T7:T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2015-10-27T14:39:35Z</cp:lastPrinted>
  <dcterms:created xsi:type="dcterms:W3CDTF">2015-10-27T10:13:12Z</dcterms:created>
  <dcterms:modified xsi:type="dcterms:W3CDTF">2015-11-19T18:45:38Z</dcterms:modified>
</cp:coreProperties>
</file>