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11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6" i="1" l="1"/>
  <c r="G46" i="1"/>
  <c r="H46" i="1"/>
  <c r="H41" i="1"/>
  <c r="G41" i="1"/>
  <c r="F41" i="1"/>
  <c r="G34" i="1"/>
  <c r="H34" i="1"/>
  <c r="F34" i="1"/>
  <c r="G33" i="1"/>
  <c r="H33" i="1"/>
  <c r="F33" i="1"/>
  <c r="I22" i="1"/>
  <c r="F26" i="1" s="1"/>
  <c r="I15" i="1"/>
  <c r="H19" i="1" s="1"/>
  <c r="I5" i="1"/>
  <c r="G9" i="1" s="1"/>
  <c r="G26" i="1" l="1"/>
  <c r="F9" i="1"/>
  <c r="H26" i="1"/>
  <c r="H9" i="1"/>
  <c r="F19" i="1"/>
  <c r="G19" i="1"/>
</calcChain>
</file>

<file path=xl/sharedStrings.xml><?xml version="1.0" encoding="utf-8"?>
<sst xmlns="http://schemas.openxmlformats.org/spreadsheetml/2006/main" count="66" uniqueCount="28">
  <si>
    <t>Cylinder</t>
  </si>
  <si>
    <t>Cone</t>
  </si>
  <si>
    <t>Cylinder construction</t>
  </si>
  <si>
    <t>Hoops</t>
  </si>
  <si>
    <t xml:space="preserve">dia </t>
  </si>
  <si>
    <t>height</t>
  </si>
  <si>
    <t>thickness</t>
  </si>
  <si>
    <t>Antico</t>
  </si>
  <si>
    <t>specific density</t>
  </si>
  <si>
    <t>Surface</t>
  </si>
  <si>
    <t>[m2]</t>
  </si>
  <si>
    <t>[kg]</t>
  </si>
  <si>
    <t>weight</t>
  </si>
  <si>
    <t>[mm]</t>
  </si>
  <si>
    <t>[kg/m2]</t>
  </si>
  <si>
    <t>antico</t>
  </si>
  <si>
    <t>length</t>
  </si>
  <si>
    <t>Side bars</t>
  </si>
  <si>
    <t>Width</t>
  </si>
  <si>
    <t>Anitco</t>
  </si>
  <si>
    <t>Density</t>
  </si>
  <si>
    <t>[g/cm3]</t>
  </si>
  <si>
    <t>Weight for 3</t>
  </si>
  <si>
    <t>Weight for 4</t>
  </si>
  <si>
    <t>Weight for 2</t>
  </si>
  <si>
    <t>Sealing compound</t>
  </si>
  <si>
    <t>Total weight [kg]</t>
  </si>
  <si>
    <t>Suspension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</si>
</sst>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2" fontId="0" fillId="3" borderId="1" xfId="0" applyNumberFormat="1" applyFill="1" applyBorder="1"/>
    <xf numFmtId="0" fontId="0" fillId="4" borderId="1" xfId="0" applyFill="1" applyBorder="1"/>
    <xf numFmtId="0" fontId="0" fillId="4" borderId="0" xfId="0" applyFill="1"/>
    <xf numFmtId="2" fontId="0" fillId="4" borderId="1" xfId="0" applyNumberFormat="1" applyFill="1" applyBorder="1"/>
    <xf numFmtId="0" fontId="0" fillId="5" borderId="1" xfId="0" applyFill="1" applyBorder="1"/>
    <xf numFmtId="0" fontId="0" fillId="5" borderId="0" xfId="0" applyFill="1"/>
    <xf numFmtId="2" fontId="0" fillId="5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 applyBorder="1"/>
    <xf numFmtId="0" fontId="0" fillId="2" borderId="1" xfId="0" applyFill="1" applyBorder="1" applyAlignment="1">
      <alignment wrapText="1"/>
    </xf>
    <xf numFmtId="0" fontId="0" fillId="2" borderId="0" xfId="0" applyFill="1" applyBorder="1" applyAlignment="1">
      <alignment wrapText="1"/>
    </xf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6"/>
  <sheetViews>
    <sheetView tabSelected="1" topLeftCell="A10" workbookViewId="0">
      <selection activeCell="M17" sqref="M17"/>
    </sheetView>
  </sheetViews>
  <sheetFormatPr defaultRowHeight="15" x14ac:dyDescent="0.25"/>
  <cols>
    <col min="3" max="3" width="10.85546875" customWidth="1"/>
    <col min="4" max="4" width="14.5703125" customWidth="1"/>
    <col min="5" max="5" width="9.7109375" customWidth="1"/>
  </cols>
  <sheetData>
    <row r="2" spans="3:11" ht="21" x14ac:dyDescent="0.35">
      <c r="C2" s="1" t="s">
        <v>2</v>
      </c>
    </row>
    <row r="4" spans="3:11" x14ac:dyDescent="0.25">
      <c r="C4" s="6" t="s">
        <v>0</v>
      </c>
      <c r="D4" s="7" t="s">
        <v>4</v>
      </c>
      <c r="E4" s="7"/>
      <c r="F4" s="7">
        <v>800</v>
      </c>
      <c r="G4" s="7" t="s">
        <v>5</v>
      </c>
      <c r="H4" s="7">
        <v>1000</v>
      </c>
      <c r="I4" s="8" t="s">
        <v>9</v>
      </c>
      <c r="J4" s="6" t="s">
        <v>20</v>
      </c>
    </row>
    <row r="5" spans="3:11" x14ac:dyDescent="0.25">
      <c r="C5" s="9"/>
      <c r="D5" s="9"/>
      <c r="E5" s="9"/>
      <c r="F5" s="9"/>
      <c r="G5" s="9"/>
      <c r="H5" s="9"/>
      <c r="I5" s="10">
        <f>(3.1415*F4/1000)*1</f>
        <v>2.5132000000000003</v>
      </c>
      <c r="J5" s="6" t="s">
        <v>21</v>
      </c>
    </row>
    <row r="6" spans="3:11" x14ac:dyDescent="0.25">
      <c r="C6" s="9"/>
      <c r="D6" s="9"/>
      <c r="E6" s="9"/>
      <c r="F6" s="9"/>
      <c r="G6" s="9"/>
      <c r="H6" s="9"/>
      <c r="I6" s="10" t="s">
        <v>10</v>
      </c>
      <c r="J6" s="9"/>
    </row>
    <row r="7" spans="3:11" x14ac:dyDescent="0.25">
      <c r="C7" s="9"/>
      <c r="D7" s="6" t="s">
        <v>6</v>
      </c>
      <c r="E7" s="6" t="s">
        <v>13</v>
      </c>
      <c r="F7" s="7">
        <v>0.5</v>
      </c>
      <c r="G7" s="7">
        <v>1</v>
      </c>
      <c r="H7" s="7">
        <v>2</v>
      </c>
      <c r="I7" s="9"/>
      <c r="J7" s="9"/>
    </row>
    <row r="8" spans="3:11" x14ac:dyDescent="0.25">
      <c r="C8" s="6" t="s">
        <v>7</v>
      </c>
      <c r="D8" s="6" t="s">
        <v>8</v>
      </c>
      <c r="E8" s="6" t="s">
        <v>14</v>
      </c>
      <c r="F8" s="7">
        <v>1.35</v>
      </c>
      <c r="G8" s="7">
        <v>2.7</v>
      </c>
      <c r="H8" s="7">
        <v>5.4</v>
      </c>
      <c r="I8" s="9"/>
      <c r="J8" s="6">
        <v>2.7</v>
      </c>
    </row>
    <row r="9" spans="3:11" x14ac:dyDescent="0.25">
      <c r="C9" s="9"/>
      <c r="D9" s="6" t="s">
        <v>12</v>
      </c>
      <c r="E9" s="6"/>
      <c r="F9" s="11">
        <f>F8*$I5</f>
        <v>3.3928200000000008</v>
      </c>
      <c r="G9" s="11">
        <f>G8*$I5</f>
        <v>6.7856400000000017</v>
      </c>
      <c r="H9" s="11">
        <f>H8*$I5</f>
        <v>13.571280000000003</v>
      </c>
      <c r="I9" s="9"/>
      <c r="J9" s="9"/>
      <c r="K9" s="3"/>
    </row>
    <row r="10" spans="3:11" x14ac:dyDescent="0.25">
      <c r="C10" s="9"/>
      <c r="D10" s="6"/>
      <c r="E10" s="6"/>
      <c r="F10" s="7"/>
      <c r="G10" s="7"/>
      <c r="H10" s="7"/>
      <c r="I10" s="9"/>
      <c r="J10" s="9"/>
    </row>
    <row r="11" spans="3:11" x14ac:dyDescent="0.25">
      <c r="C11" s="9"/>
      <c r="D11" s="6"/>
      <c r="E11" s="6"/>
      <c r="F11" s="7"/>
      <c r="G11" s="7"/>
      <c r="H11" s="7"/>
      <c r="I11" s="9"/>
      <c r="J11" s="9"/>
    </row>
    <row r="12" spans="3:11" x14ac:dyDescent="0.25">
      <c r="C12" s="9"/>
      <c r="D12" s="6"/>
      <c r="E12" s="6"/>
      <c r="F12" s="7"/>
      <c r="G12" s="7"/>
      <c r="H12" s="7"/>
      <c r="I12" s="9"/>
      <c r="J12" s="9"/>
    </row>
    <row r="13" spans="3:11" x14ac:dyDescent="0.25">
      <c r="D13" s="3"/>
      <c r="E13" s="3"/>
      <c r="F13" s="4"/>
      <c r="G13" s="4"/>
      <c r="H13" s="4"/>
    </row>
    <row r="14" spans="3:11" x14ac:dyDescent="0.25">
      <c r="C14" s="12" t="s">
        <v>1</v>
      </c>
      <c r="D14" s="13"/>
      <c r="E14" s="13"/>
      <c r="F14" s="14"/>
      <c r="G14" s="14"/>
      <c r="H14" s="14"/>
      <c r="I14" s="12" t="s">
        <v>9</v>
      </c>
      <c r="J14" s="12" t="s">
        <v>20</v>
      </c>
    </row>
    <row r="15" spans="3:11" x14ac:dyDescent="0.25">
      <c r="C15" s="15"/>
      <c r="D15" s="13"/>
      <c r="E15" s="13"/>
      <c r="F15" s="14"/>
      <c r="G15" s="14"/>
      <c r="H15" s="14"/>
      <c r="I15" s="12">
        <f>(3.14159*(F4/2)^2)/1000000</f>
        <v>0.50265439999999995</v>
      </c>
      <c r="J15" s="12" t="s">
        <v>21</v>
      </c>
    </row>
    <row r="16" spans="3:11" x14ac:dyDescent="0.25">
      <c r="C16" s="15"/>
      <c r="D16" s="13"/>
      <c r="E16" s="13"/>
      <c r="F16" s="14"/>
      <c r="G16" s="14"/>
      <c r="H16" s="14"/>
      <c r="I16" s="12" t="s">
        <v>10</v>
      </c>
      <c r="J16" s="15"/>
    </row>
    <row r="17" spans="3:10" x14ac:dyDescent="0.25">
      <c r="C17" s="12" t="s">
        <v>15</v>
      </c>
      <c r="D17" s="12" t="s">
        <v>6</v>
      </c>
      <c r="E17" s="12" t="s">
        <v>13</v>
      </c>
      <c r="F17" s="12">
        <v>0.5</v>
      </c>
      <c r="G17" s="12">
        <v>1</v>
      </c>
      <c r="H17" s="12">
        <v>2</v>
      </c>
      <c r="I17" s="15"/>
      <c r="J17" s="12">
        <v>2.7</v>
      </c>
    </row>
    <row r="18" spans="3:10" x14ac:dyDescent="0.25">
      <c r="C18" s="15"/>
      <c r="D18" s="12" t="s">
        <v>8</v>
      </c>
      <c r="E18" s="12" t="s">
        <v>14</v>
      </c>
      <c r="F18" s="12">
        <v>1.35</v>
      </c>
      <c r="G18" s="12">
        <v>2.7</v>
      </c>
      <c r="H18" s="12">
        <v>5.4</v>
      </c>
      <c r="I18" s="15"/>
      <c r="J18" s="15"/>
    </row>
    <row r="19" spans="3:10" x14ac:dyDescent="0.25">
      <c r="C19" s="15"/>
      <c r="D19" s="12" t="s">
        <v>12</v>
      </c>
      <c r="E19" s="12" t="s">
        <v>11</v>
      </c>
      <c r="F19" s="16">
        <f>F18*$I15</f>
        <v>0.67858343999999993</v>
      </c>
      <c r="G19" s="16">
        <f>G18*$I15</f>
        <v>1.3571668799999999</v>
      </c>
      <c r="H19" s="16">
        <f>H18*$I15</f>
        <v>2.7143337599999997</v>
      </c>
      <c r="I19" s="15"/>
      <c r="J19" s="15"/>
    </row>
    <row r="20" spans="3:10" x14ac:dyDescent="0.25">
      <c r="D20" s="3"/>
      <c r="E20" s="3"/>
      <c r="F20" s="3"/>
      <c r="G20" s="3"/>
      <c r="H20" s="3"/>
    </row>
    <row r="21" spans="3:10" x14ac:dyDescent="0.25">
      <c r="C21" s="17" t="s">
        <v>3</v>
      </c>
      <c r="D21" s="18"/>
      <c r="E21" s="18"/>
      <c r="F21" s="18"/>
      <c r="G21" s="18"/>
      <c r="H21" s="18"/>
      <c r="I21" s="17" t="s">
        <v>16</v>
      </c>
      <c r="J21" s="17" t="s">
        <v>20</v>
      </c>
    </row>
    <row r="22" spans="3:10" x14ac:dyDescent="0.25">
      <c r="C22" s="18"/>
      <c r="D22" s="18"/>
      <c r="E22" s="18"/>
      <c r="F22" s="18"/>
      <c r="G22" s="18"/>
      <c r="H22" s="18"/>
      <c r="I22" s="17">
        <f>F4*3.1415</f>
        <v>2513.2000000000003</v>
      </c>
      <c r="J22" s="17" t="s">
        <v>21</v>
      </c>
    </row>
    <row r="23" spans="3:10" x14ac:dyDescent="0.25">
      <c r="C23" s="18"/>
      <c r="D23" s="18"/>
      <c r="E23" s="18"/>
      <c r="F23" s="18"/>
      <c r="G23" s="18"/>
      <c r="H23" s="18"/>
      <c r="I23" s="17" t="s">
        <v>13</v>
      </c>
      <c r="J23" s="18"/>
    </row>
    <row r="24" spans="3:10" x14ac:dyDescent="0.25">
      <c r="C24" s="17" t="s">
        <v>19</v>
      </c>
      <c r="D24" s="17" t="s">
        <v>6</v>
      </c>
      <c r="E24" s="17" t="s">
        <v>13</v>
      </c>
      <c r="F24" s="17">
        <v>40</v>
      </c>
      <c r="G24" s="17">
        <v>50</v>
      </c>
      <c r="H24" s="17">
        <v>50</v>
      </c>
      <c r="I24" s="18"/>
      <c r="J24" s="17">
        <v>2.7</v>
      </c>
    </row>
    <row r="25" spans="3:10" x14ac:dyDescent="0.25">
      <c r="C25" s="18"/>
      <c r="D25" s="17" t="s">
        <v>18</v>
      </c>
      <c r="E25" s="17" t="s">
        <v>13</v>
      </c>
      <c r="F25" s="17">
        <v>5</v>
      </c>
      <c r="G25" s="17">
        <v>3</v>
      </c>
      <c r="H25" s="17">
        <v>4</v>
      </c>
      <c r="I25" s="18"/>
      <c r="J25" s="18"/>
    </row>
    <row r="26" spans="3:10" x14ac:dyDescent="0.25">
      <c r="C26" s="18"/>
      <c r="D26" s="17" t="s">
        <v>22</v>
      </c>
      <c r="E26" s="17" t="s">
        <v>11</v>
      </c>
      <c r="F26" s="19">
        <f>$I22*F24*F25*$J24*3/1000000</f>
        <v>4.071384000000001</v>
      </c>
      <c r="G26" s="19">
        <f t="shared" ref="G26:H26" si="0">$I22*G24*G25*$J24*3/1000000</f>
        <v>3.053538000000001</v>
      </c>
      <c r="H26" s="19">
        <f t="shared" si="0"/>
        <v>4.071384000000001</v>
      </c>
      <c r="I26" s="18"/>
      <c r="J26" s="18"/>
    </row>
    <row r="27" spans="3:10" x14ac:dyDescent="0.25">
      <c r="D27" s="3"/>
      <c r="E27" s="3"/>
      <c r="F27" s="3"/>
      <c r="G27" s="3"/>
      <c r="H27" s="3"/>
    </row>
    <row r="28" spans="3:10" x14ac:dyDescent="0.25">
      <c r="C28" s="20" t="s">
        <v>17</v>
      </c>
      <c r="D28" s="21"/>
      <c r="E28" s="21"/>
      <c r="F28" s="21"/>
      <c r="G28" s="21"/>
      <c r="H28" s="21"/>
      <c r="I28" s="20" t="s">
        <v>16</v>
      </c>
      <c r="J28" s="20" t="s">
        <v>20</v>
      </c>
    </row>
    <row r="29" spans="3:10" x14ac:dyDescent="0.25">
      <c r="C29" s="21"/>
      <c r="D29" s="21"/>
      <c r="E29" s="21"/>
      <c r="F29" s="21"/>
      <c r="G29" s="21"/>
      <c r="H29" s="21"/>
      <c r="I29" s="20">
        <v>1000</v>
      </c>
      <c r="J29" s="20" t="s">
        <v>21</v>
      </c>
    </row>
    <row r="30" spans="3:10" x14ac:dyDescent="0.25">
      <c r="C30" s="21"/>
      <c r="D30" s="21"/>
      <c r="E30" s="21"/>
      <c r="F30" s="21"/>
      <c r="G30" s="21"/>
      <c r="H30" s="21"/>
      <c r="I30" s="20" t="s">
        <v>13</v>
      </c>
      <c r="J30" s="21"/>
    </row>
    <row r="31" spans="3:10" x14ac:dyDescent="0.25">
      <c r="C31" s="20" t="s">
        <v>7</v>
      </c>
      <c r="D31" s="20" t="s">
        <v>6</v>
      </c>
      <c r="E31" s="20" t="s">
        <v>13</v>
      </c>
      <c r="F31" s="20">
        <v>40</v>
      </c>
      <c r="G31" s="20">
        <v>50</v>
      </c>
      <c r="H31" s="20">
        <v>50</v>
      </c>
      <c r="I31" s="21"/>
      <c r="J31" s="20">
        <v>2.7</v>
      </c>
    </row>
    <row r="32" spans="3:10" x14ac:dyDescent="0.25">
      <c r="C32" s="21"/>
      <c r="D32" s="20" t="s">
        <v>18</v>
      </c>
      <c r="E32" s="20" t="s">
        <v>13</v>
      </c>
      <c r="F32" s="20">
        <v>5</v>
      </c>
      <c r="G32" s="20">
        <v>3</v>
      </c>
      <c r="H32" s="20">
        <v>4</v>
      </c>
      <c r="I32" s="21"/>
      <c r="J32" s="21"/>
    </row>
    <row r="33" spans="3:10" x14ac:dyDescent="0.25">
      <c r="C33" s="21"/>
      <c r="D33" s="20" t="s">
        <v>24</v>
      </c>
      <c r="E33" s="20" t="s">
        <v>11</v>
      </c>
      <c r="F33" s="22">
        <f>$I29*F31*F32*$J31*2/1000000</f>
        <v>1.08</v>
      </c>
      <c r="G33" s="22">
        <f t="shared" ref="G33:H33" si="1">$I29*G31*G32*$J31*2/1000000</f>
        <v>0.81</v>
      </c>
      <c r="H33" s="22">
        <f t="shared" si="1"/>
        <v>1.08</v>
      </c>
      <c r="I33" s="21"/>
      <c r="J33" s="21"/>
    </row>
    <row r="34" spans="3:10" x14ac:dyDescent="0.25">
      <c r="C34" s="21"/>
      <c r="D34" s="20" t="s">
        <v>23</v>
      </c>
      <c r="E34" s="20" t="s">
        <v>11</v>
      </c>
      <c r="F34" s="22">
        <f>$I29*F31*F32*$J31*4/1000000</f>
        <v>2.16</v>
      </c>
      <c r="G34" s="22">
        <f t="shared" ref="G34:H34" si="2">$I29*G31*G32*$J31*4/1000000</f>
        <v>1.62</v>
      </c>
      <c r="H34" s="22">
        <f t="shared" si="2"/>
        <v>2.16</v>
      </c>
      <c r="I34" s="21"/>
      <c r="J34" s="21"/>
    </row>
    <row r="35" spans="3:10" x14ac:dyDescent="0.25">
      <c r="C35" s="24"/>
      <c r="D35" s="25"/>
      <c r="E35" s="25"/>
      <c r="F35" s="26"/>
      <c r="G35" s="26"/>
      <c r="H35" s="26"/>
      <c r="I35" s="24"/>
      <c r="J35" s="24"/>
    </row>
    <row r="36" spans="3:10" x14ac:dyDescent="0.25">
      <c r="C36" s="27" t="s">
        <v>27</v>
      </c>
      <c r="D36" s="9"/>
      <c r="E36" s="9"/>
      <c r="F36" s="9"/>
      <c r="G36" s="9"/>
      <c r="H36" s="9"/>
      <c r="I36" s="6" t="s">
        <v>16</v>
      </c>
      <c r="J36" s="6" t="s">
        <v>20</v>
      </c>
    </row>
    <row r="37" spans="3:10" x14ac:dyDescent="0.25">
      <c r="C37" s="27"/>
      <c r="D37" s="9"/>
      <c r="E37" s="9"/>
      <c r="F37" s="9"/>
      <c r="G37" s="9"/>
      <c r="H37" s="9"/>
      <c r="I37" s="6">
        <v>1600</v>
      </c>
      <c r="J37" s="6" t="s">
        <v>21</v>
      </c>
    </row>
    <row r="38" spans="3:10" x14ac:dyDescent="0.25">
      <c r="C38" s="28"/>
      <c r="D38" s="9"/>
      <c r="E38" s="9"/>
      <c r="F38" s="9"/>
      <c r="G38" s="9"/>
      <c r="H38" s="9"/>
      <c r="I38" s="6" t="s">
        <v>13</v>
      </c>
      <c r="J38" s="9"/>
    </row>
    <row r="39" spans="3:10" x14ac:dyDescent="0.25">
      <c r="C39" s="6" t="s">
        <v>7</v>
      </c>
      <c r="D39" s="6" t="s">
        <v>6</v>
      </c>
      <c r="E39" s="6" t="s">
        <v>13</v>
      </c>
      <c r="F39" s="6">
        <v>40</v>
      </c>
      <c r="G39" s="6">
        <v>50</v>
      </c>
      <c r="H39" s="6">
        <v>50</v>
      </c>
      <c r="I39" s="9"/>
      <c r="J39" s="6">
        <v>2.7</v>
      </c>
    </row>
    <row r="40" spans="3:10" x14ac:dyDescent="0.25">
      <c r="C40" s="9"/>
      <c r="D40" s="6" t="s">
        <v>18</v>
      </c>
      <c r="E40" s="6" t="s">
        <v>13</v>
      </c>
      <c r="F40" s="6">
        <v>5</v>
      </c>
      <c r="G40" s="6">
        <v>3</v>
      </c>
      <c r="H40" s="6">
        <v>4</v>
      </c>
      <c r="I40" s="9"/>
      <c r="J40" s="9"/>
    </row>
    <row r="41" spans="3:10" x14ac:dyDescent="0.25">
      <c r="C41" s="9"/>
      <c r="D41" s="6" t="s">
        <v>24</v>
      </c>
      <c r="E41" s="6" t="s">
        <v>11</v>
      </c>
      <c r="F41" s="29">
        <f>$I37*F39*F40*$J39*2/1000000</f>
        <v>1.728</v>
      </c>
      <c r="G41" s="29">
        <f t="shared" ref="G41" si="3">$I37*G39*G40*$J39*2/1000000</f>
        <v>1.296</v>
      </c>
      <c r="H41" s="29">
        <f t="shared" ref="H41" si="4">$I37*H39*H40*$J39*2/1000000</f>
        <v>1.728</v>
      </c>
      <c r="I41" s="9"/>
      <c r="J41" s="9"/>
    </row>
    <row r="43" spans="3:10" x14ac:dyDescent="0.25">
      <c r="C43" s="23" t="s">
        <v>25</v>
      </c>
    </row>
    <row r="44" spans="3:10" x14ac:dyDescent="0.25">
      <c r="C44" s="23"/>
    </row>
    <row r="46" spans="3:10" x14ac:dyDescent="0.25">
      <c r="C46" s="2" t="s">
        <v>26</v>
      </c>
      <c r="D46" s="2"/>
      <c r="E46" s="2"/>
      <c r="F46" s="5">
        <f>F9+F19+F26+F34+F41</f>
        <v>12.030787440000003</v>
      </c>
      <c r="G46" s="5">
        <f t="shared" ref="G46:H46" si="5">G9+G19+G26+G34+G41</f>
        <v>14.112344880000002</v>
      </c>
      <c r="H46" s="5">
        <f t="shared" si="5"/>
        <v>24.244997760000008</v>
      </c>
      <c r="I46" s="2"/>
      <c r="J46" s="2"/>
    </row>
  </sheetData>
  <mergeCells count="2">
    <mergeCell ref="C43:C44"/>
    <mergeCell ref="C36:C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2016-04-13T08:10:10Z</dcterms:created>
  <dcterms:modified xsi:type="dcterms:W3CDTF">2016-04-15T15:09:12Z</dcterms:modified>
</cp:coreProperties>
</file>