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515" windowHeight="5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4" i="1" l="1"/>
  <c r="L14" i="1" s="1"/>
  <c r="J15" i="1"/>
  <c r="J16" i="1"/>
  <c r="J17" i="1"/>
  <c r="J18" i="1"/>
  <c r="J19" i="1"/>
  <c r="J20" i="1"/>
  <c r="L20" i="1" s="1"/>
  <c r="J21" i="1"/>
  <c r="J22" i="1"/>
  <c r="L22" i="1" s="1"/>
  <c r="J23" i="1"/>
  <c r="L13" i="1"/>
  <c r="L15" i="1"/>
  <c r="L16" i="1"/>
  <c r="L17" i="1"/>
  <c r="L18" i="1"/>
  <c r="L19" i="1"/>
  <c r="L21" i="1"/>
  <c r="L23" i="1"/>
  <c r="L12" i="1"/>
  <c r="J12" i="1"/>
  <c r="J13" i="1"/>
  <c r="P11" i="1"/>
  <c r="G11" i="1"/>
  <c r="O11" i="1"/>
  <c r="U8" i="1"/>
  <c r="N11" i="1"/>
</calcChain>
</file>

<file path=xl/sharedStrings.xml><?xml version="1.0" encoding="utf-8"?>
<sst xmlns="http://schemas.openxmlformats.org/spreadsheetml/2006/main" count="30" uniqueCount="27">
  <si>
    <t>Cooling Leak tests on RE Plus 4</t>
  </si>
  <si>
    <t>An example is ;</t>
  </si>
  <si>
    <t>Ps</t>
  </si>
  <si>
    <t>Pf</t>
  </si>
  <si>
    <t>Tf</t>
  </si>
  <si>
    <t>Ts</t>
  </si>
  <si>
    <t>Delta P</t>
  </si>
  <si>
    <t>Delta T</t>
  </si>
  <si>
    <t>[Bar]</t>
  </si>
  <si>
    <t>[sec]</t>
  </si>
  <si>
    <t>Flex pipe L</t>
  </si>
  <si>
    <t xml:space="preserve">Vol Flex </t>
  </si>
  <si>
    <t>Volume SM</t>
  </si>
  <si>
    <t>[litres]</t>
  </si>
  <si>
    <t>Total Vol</t>
  </si>
  <si>
    <t>SM position</t>
  </si>
  <si>
    <t>SM #</t>
  </si>
  <si>
    <t>[m]</t>
  </si>
  <si>
    <t>[l]</t>
  </si>
  <si>
    <t>]litres]</t>
  </si>
  <si>
    <t>Leak Rate</t>
  </si>
  <si>
    <t>[mbar.l/s]</t>
  </si>
  <si>
    <t>Vol SM</t>
  </si>
  <si>
    <t>Pipe L</t>
  </si>
  <si>
    <t>=J9</t>
  </si>
  <si>
    <t>Ian Crotty</t>
  </si>
  <si>
    <t>Data from Gerd on behalf of ZEC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</si>
</sst>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20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23"/>
  <sheetViews>
    <sheetView tabSelected="1" workbookViewId="0">
      <selection activeCell="O5" sqref="O5"/>
    </sheetView>
  </sheetViews>
  <sheetFormatPr defaultRowHeight="15" x14ac:dyDescent="0.25"/>
  <cols>
    <col min="4" max="4" width="11.42578125" customWidth="1"/>
    <col min="9" max="9" width="10.85546875" customWidth="1"/>
    <col min="13" max="13" width="11.28515625" customWidth="1"/>
  </cols>
  <sheetData>
    <row r="3" spans="2:22" ht="23.25" x14ac:dyDescent="0.35">
      <c r="B3" s="5" t="s">
        <v>0</v>
      </c>
      <c r="O3" t="s">
        <v>25</v>
      </c>
    </row>
    <row r="4" spans="2:22" ht="16.5" customHeight="1" x14ac:dyDescent="0.25">
      <c r="B4" t="s">
        <v>26</v>
      </c>
      <c r="O4" s="6">
        <v>41656</v>
      </c>
    </row>
    <row r="5" spans="2:22" ht="23.25" x14ac:dyDescent="0.35">
      <c r="B5" s="5"/>
    </row>
    <row r="6" spans="2:22" x14ac:dyDescent="0.25">
      <c r="I6" t="s">
        <v>12</v>
      </c>
      <c r="J6">
        <v>55</v>
      </c>
      <c r="M6" t="s">
        <v>13</v>
      </c>
      <c r="T6" t="s">
        <v>22</v>
      </c>
    </row>
    <row r="7" spans="2:22" x14ac:dyDescent="0.25">
      <c r="B7" t="s">
        <v>1</v>
      </c>
      <c r="T7" t="s">
        <v>23</v>
      </c>
      <c r="U7">
        <v>8</v>
      </c>
      <c r="V7" t="s">
        <v>17</v>
      </c>
    </row>
    <row r="8" spans="2:22" x14ac:dyDescent="0.25">
      <c r="C8" t="s">
        <v>16</v>
      </c>
      <c r="D8" t="s">
        <v>15</v>
      </c>
      <c r="E8" t="s">
        <v>2</v>
      </c>
      <c r="F8" t="s">
        <v>3</v>
      </c>
      <c r="G8" t="s">
        <v>6</v>
      </c>
      <c r="H8" t="s">
        <v>5</v>
      </c>
      <c r="I8" t="s">
        <v>4</v>
      </c>
      <c r="J8" t="s">
        <v>7</v>
      </c>
      <c r="M8" t="s">
        <v>10</v>
      </c>
      <c r="N8" t="s">
        <v>11</v>
      </c>
      <c r="O8" t="s">
        <v>14</v>
      </c>
      <c r="P8" t="s">
        <v>20</v>
      </c>
      <c r="T8" t="s">
        <v>22</v>
      </c>
      <c r="U8">
        <f>(U7*100*3.14159*0.3*0.3)/1000</f>
        <v>0.22619447999999998</v>
      </c>
      <c r="V8" t="s">
        <v>18</v>
      </c>
    </row>
    <row r="9" spans="2:22" x14ac:dyDescent="0.25">
      <c r="G9" t="s">
        <v>8</v>
      </c>
      <c r="J9" t="s">
        <v>9</v>
      </c>
      <c r="M9" t="s">
        <v>17</v>
      </c>
      <c r="N9" t="s">
        <v>18</v>
      </c>
      <c r="O9" t="s">
        <v>19</v>
      </c>
      <c r="P9" t="s">
        <v>21</v>
      </c>
    </row>
    <row r="11" spans="2:22" x14ac:dyDescent="0.25">
      <c r="E11">
        <v>15.33</v>
      </c>
      <c r="F11">
        <v>15.32</v>
      </c>
      <c r="G11">
        <f>E11-F11</f>
        <v>9.9999999999997868E-3</v>
      </c>
      <c r="J11">
        <v>3600</v>
      </c>
      <c r="M11">
        <v>7</v>
      </c>
      <c r="N11">
        <f>(M11*100*3.14159*0.3*0.3)/1000</f>
        <v>0.19792016999999998</v>
      </c>
      <c r="O11">
        <f>N11+U8</f>
        <v>0.42411464999999993</v>
      </c>
      <c r="P11" s="1">
        <f>(G11*1000*O11)/J11</f>
        <v>1.1780962499999747E-3</v>
      </c>
    </row>
    <row r="12" spans="2:22" x14ac:dyDescent="0.25">
      <c r="H12" s="2">
        <v>0.64722222222222225</v>
      </c>
      <c r="I12" s="2">
        <v>0.70277777777777783</v>
      </c>
      <c r="J12" s="3">
        <f>I12-H12</f>
        <v>5.555555555555558E-2</v>
      </c>
      <c r="K12" s="4" t="s">
        <v>24</v>
      </c>
      <c r="L12" s="4">
        <f>J12*86400</f>
        <v>4800.0000000000018</v>
      </c>
    </row>
    <row r="13" spans="2:22" x14ac:dyDescent="0.25">
      <c r="H13" s="2">
        <v>0.38194444444444442</v>
      </c>
      <c r="I13" s="2">
        <v>0.46875</v>
      </c>
      <c r="J13" s="3">
        <f>I13-H13</f>
        <v>8.680555555555558E-2</v>
      </c>
      <c r="K13" s="2"/>
      <c r="L13" s="4">
        <f>J13*86400</f>
        <v>7500.0000000000018</v>
      </c>
    </row>
    <row r="14" spans="2:22" x14ac:dyDescent="0.25">
      <c r="H14" s="2">
        <v>4.1666666666666664E-2</v>
      </c>
      <c r="I14" s="2">
        <v>8.3333333333333329E-2</v>
      </c>
      <c r="J14" s="3">
        <f t="shared" ref="J14:J23" si="0">I14-H14</f>
        <v>4.1666666666666664E-2</v>
      </c>
      <c r="L14" s="4">
        <f t="shared" ref="L14:L23" si="1">J14*86400</f>
        <v>3600</v>
      </c>
    </row>
    <row r="15" spans="2:22" x14ac:dyDescent="0.25">
      <c r="H15" s="2">
        <v>4.1666666666666664E-2</v>
      </c>
      <c r="I15" s="2">
        <v>0.125</v>
      </c>
      <c r="J15" s="3">
        <f t="shared" si="0"/>
        <v>8.3333333333333343E-2</v>
      </c>
      <c r="L15" s="4">
        <f t="shared" si="1"/>
        <v>7200.0000000000009</v>
      </c>
    </row>
    <row r="16" spans="2:22" x14ac:dyDescent="0.25">
      <c r="H16" s="2">
        <v>4.1666666666666699E-2</v>
      </c>
      <c r="I16" s="2">
        <v>0.16666666666666699</v>
      </c>
      <c r="J16" s="3">
        <f t="shared" si="0"/>
        <v>0.12500000000000028</v>
      </c>
      <c r="L16" s="4">
        <f t="shared" si="1"/>
        <v>10800.000000000024</v>
      </c>
    </row>
    <row r="17" spans="8:12" x14ac:dyDescent="0.25">
      <c r="H17" s="2">
        <v>4.1666666666666699E-2</v>
      </c>
      <c r="I17" s="2">
        <v>0.20833333333333301</v>
      </c>
      <c r="J17" s="3">
        <f t="shared" si="0"/>
        <v>0.1666666666666663</v>
      </c>
      <c r="L17" s="4">
        <f t="shared" si="1"/>
        <v>14399.999999999967</v>
      </c>
    </row>
    <row r="18" spans="8:12" x14ac:dyDescent="0.25">
      <c r="H18" s="2">
        <v>4.1666666666666699E-2</v>
      </c>
      <c r="I18" s="2">
        <v>0.25</v>
      </c>
      <c r="J18" s="3">
        <f t="shared" si="0"/>
        <v>0.20833333333333331</v>
      </c>
      <c r="L18" s="4">
        <f t="shared" si="1"/>
        <v>18000</v>
      </c>
    </row>
    <row r="19" spans="8:12" x14ac:dyDescent="0.25">
      <c r="H19" s="2">
        <v>4.1666666666666699E-2</v>
      </c>
      <c r="I19" s="2">
        <v>0.29166666666666702</v>
      </c>
      <c r="J19" s="3">
        <f t="shared" si="0"/>
        <v>0.25000000000000033</v>
      </c>
      <c r="L19" s="4">
        <f t="shared" si="1"/>
        <v>21600.000000000029</v>
      </c>
    </row>
    <row r="20" spans="8:12" x14ac:dyDescent="0.25">
      <c r="H20" s="2">
        <v>4.1666666666666699E-2</v>
      </c>
      <c r="I20" s="2">
        <v>0.33333333333333298</v>
      </c>
      <c r="J20" s="3">
        <f t="shared" si="0"/>
        <v>0.2916666666666663</v>
      </c>
      <c r="L20" s="4">
        <f t="shared" si="1"/>
        <v>25199.999999999967</v>
      </c>
    </row>
    <row r="21" spans="8:12" x14ac:dyDescent="0.25">
      <c r="H21" s="2">
        <v>4.1666666666666699E-2</v>
      </c>
      <c r="I21" s="2">
        <v>0.375</v>
      </c>
      <c r="J21" s="3">
        <f t="shared" si="0"/>
        <v>0.33333333333333331</v>
      </c>
      <c r="L21" s="4">
        <f t="shared" si="1"/>
        <v>28800</v>
      </c>
    </row>
    <row r="22" spans="8:12" x14ac:dyDescent="0.25">
      <c r="H22" s="2">
        <v>4.1666666666666699E-2</v>
      </c>
      <c r="I22" s="2">
        <v>0.41666666666666702</v>
      </c>
      <c r="J22" s="3">
        <f t="shared" si="0"/>
        <v>0.37500000000000033</v>
      </c>
      <c r="L22" s="4">
        <f t="shared" si="1"/>
        <v>32400.000000000029</v>
      </c>
    </row>
    <row r="23" spans="8:12" x14ac:dyDescent="0.25">
      <c r="H23" s="2">
        <v>4.1666666666666699E-2</v>
      </c>
      <c r="I23" s="2">
        <v>0.45833333333333298</v>
      </c>
      <c r="J23" s="3">
        <f t="shared" si="0"/>
        <v>0.4166666666666663</v>
      </c>
      <c r="L23" s="4">
        <f t="shared" si="1"/>
        <v>35999.999999999971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2014-01-17T16:04:46Z</dcterms:created>
  <dcterms:modified xsi:type="dcterms:W3CDTF">2014-01-17T17:17:50Z</dcterms:modified>
</cp:coreProperties>
</file>